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00" windowHeight="7620"/>
  </bookViews>
  <sheets>
    <sheet name="Datos_nacionales" sheetId="28" r:id="rId1"/>
    <sheet name="2018" sheetId="2" r:id="rId2"/>
    <sheet name="2019" sheetId="19" r:id="rId3"/>
    <sheet name="2020" sheetId="23" r:id="rId4"/>
    <sheet name="2021" sheetId="24" r:id="rId5"/>
    <sheet name="2022" sheetId="25" r:id="rId6"/>
    <sheet name="Fuentes_links_descarga" sheetId="29" r:id="rId7"/>
    <sheet name="Fuentes_sitios_WEB" sheetId="31" r:id="rId8"/>
    <sheet name="Observaciones y Notas" sheetId="32" r:id="rId9"/>
    <sheet name="Nomenclador" sheetId="33" r:id="rId10"/>
  </sheets>
  <definedNames>
    <definedName name="_xlnm._FilterDatabase" localSheetId="1" hidden="1">'2018'!$A$5:$AB$76</definedName>
    <definedName name="_xlnm._FilterDatabase" localSheetId="2" hidden="1">'2019'!$A$5:$AT$76</definedName>
    <definedName name="_xlnm._FilterDatabase" localSheetId="3" hidden="1">'2020'!$5:$76</definedName>
    <definedName name="_xlnm._FilterDatabase" localSheetId="4" hidden="1">'2021'!$A$5:$AT$76</definedName>
    <definedName name="_xlnm._FilterDatabase" localSheetId="5" hidden="1">'2022'!$A$5:$AT$76</definedName>
    <definedName name="_xlnm._FilterDatabase" localSheetId="0" hidden="1">Datos_nacionales!$A$5:$G$76</definedName>
    <definedName name="_xlnm.Print_Area" localSheetId="1">'2018'!$A$1:$AB$85</definedName>
    <definedName name="_xlnm.Print_Area" localSheetId="2">'2019'!$A$1:$AB$85</definedName>
    <definedName name="_xlnm.Print_Area" localSheetId="3">'2020'!$A$1:$AB$85</definedName>
    <definedName name="_xlnm.Print_Area" localSheetId="4">'2021'!$A$1:$AB$85</definedName>
    <definedName name="_xlnm.Print_Area" localSheetId="5">'2022'!$A$1:$AB$85</definedName>
    <definedName name="_xlnm.Print_Area" localSheetId="0">Datos_nacionales!$A$1:$G$76</definedName>
    <definedName name="_xlnm.Print_Area" localSheetId="6">Fuentes_links_descarga!$A$1:$B$77</definedName>
    <definedName name="_xlnm.Print_Area" localSheetId="7">Fuentes_sitios_WEB!$A$1:$B$77</definedName>
    <definedName name="_xlnm.Print_Area" localSheetId="8">'Observaciones y Notas'!$A$1:$B$77</definedName>
    <definedName name="_xlnm.Print_Titles" localSheetId="1">'2018'!$1:$5</definedName>
    <definedName name="_xlnm.Print_Titles" localSheetId="2">'2019'!$1:$5</definedName>
    <definedName name="_xlnm.Print_Titles" localSheetId="3">'2020'!$1:$5</definedName>
    <definedName name="_xlnm.Print_Titles" localSheetId="4">'2021'!$1:$5</definedName>
    <definedName name="_xlnm.Print_Titles" localSheetId="5">'2022'!$1:$5</definedName>
    <definedName name="_xlnm.Print_Titles" localSheetId="6">Fuentes_links_descarga!$1:$6</definedName>
    <definedName name="_xlnm.Print_Titles" localSheetId="7">Fuentes_sitios_WEB!$1:$6</definedName>
    <definedName name="_xlnm.Print_Titles" localSheetId="8">'Observaciones y Notas'!$1:$5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5" l="1"/>
  <c r="C11" i="24"/>
  <c r="C11" i="23"/>
  <c r="C11" i="19"/>
  <c r="C11" i="2"/>
  <c r="C67" i="25"/>
  <c r="C68" i="25"/>
  <c r="C67" i="24"/>
  <c r="C68" i="24"/>
  <c r="C67" i="23"/>
  <c r="C68" i="23"/>
  <c r="C68" i="19"/>
  <c r="C67" i="19"/>
  <c r="C67" i="2"/>
  <c r="C68" i="2"/>
  <c r="C64" i="24" l="1"/>
  <c r="C13" i="24" l="1"/>
  <c r="C14" i="24"/>
  <c r="C15" i="24"/>
  <c r="C16" i="24"/>
  <c r="C17" i="24"/>
  <c r="C18" i="24"/>
  <c r="C64" i="25" l="1"/>
  <c r="C12" i="23"/>
  <c r="C13" i="23"/>
  <c r="C14" i="23"/>
  <c r="C15" i="23"/>
  <c r="C16" i="23"/>
  <c r="C17" i="23"/>
  <c r="C61" i="19"/>
  <c r="C14" i="28" l="1"/>
  <c r="C9" i="28"/>
  <c r="C66" i="23" l="1"/>
  <c r="C66" i="19"/>
  <c r="C66" i="2"/>
  <c r="C66" i="25" l="1"/>
  <c r="C66" i="24"/>
  <c r="C74" i="24" l="1"/>
  <c r="C75" i="24"/>
  <c r="C76" i="24"/>
  <c r="C74" i="19"/>
  <c r="C75" i="19"/>
  <c r="C76" i="19"/>
  <c r="C75" i="2"/>
  <c r="C76" i="2"/>
  <c r="C71" i="25" l="1"/>
  <c r="C72" i="25"/>
  <c r="C73" i="25"/>
  <c r="C75" i="25"/>
  <c r="C76" i="25"/>
  <c r="C37" i="25"/>
  <c r="C39" i="25"/>
  <c r="C41" i="25"/>
  <c r="C43" i="25"/>
  <c r="C44" i="25"/>
  <c r="C46" i="25"/>
  <c r="C48" i="25"/>
  <c r="C49" i="25"/>
  <c r="C50" i="25"/>
  <c r="C51" i="25"/>
  <c r="C53" i="25"/>
  <c r="C54" i="25"/>
  <c r="C58" i="25"/>
  <c r="C61" i="25"/>
  <c r="C62" i="25"/>
  <c r="C65" i="25"/>
  <c r="C31" i="25"/>
  <c r="C32" i="25"/>
  <c r="C33" i="25"/>
  <c r="C34" i="25"/>
  <c r="C36" i="25"/>
  <c r="C8" i="25"/>
  <c r="C9" i="25"/>
  <c r="C12" i="25"/>
  <c r="C14" i="25"/>
  <c r="C16" i="25"/>
  <c r="C21" i="25"/>
  <c r="C23" i="25"/>
  <c r="C24" i="25"/>
  <c r="C26" i="25"/>
  <c r="C27" i="25"/>
  <c r="C28" i="25"/>
  <c r="C30" i="25"/>
  <c r="C12" i="24"/>
  <c r="C71" i="23"/>
  <c r="C72" i="23"/>
  <c r="C73" i="23"/>
  <c r="C74" i="23"/>
  <c r="C75" i="23"/>
  <c r="C76" i="23"/>
  <c r="C65" i="23"/>
  <c r="C64" i="23"/>
  <c r="C62" i="23"/>
  <c r="C61" i="23"/>
  <c r="C56" i="23"/>
  <c r="C55" i="23"/>
  <c r="C54" i="23"/>
  <c r="C53" i="23"/>
  <c r="C51" i="23"/>
  <c r="C50" i="23"/>
  <c r="C49" i="23"/>
  <c r="C48" i="23"/>
  <c r="C47" i="23"/>
  <c r="C46" i="23"/>
  <c r="C44" i="23"/>
  <c r="C43" i="23"/>
  <c r="C41" i="23"/>
  <c r="C40" i="23"/>
  <c r="C39" i="23"/>
  <c r="C38" i="23"/>
  <c r="C37" i="23"/>
  <c r="C36" i="23"/>
  <c r="C8" i="23"/>
  <c r="C9" i="23"/>
  <c r="C10" i="23"/>
  <c r="C18" i="23"/>
  <c r="C20" i="23"/>
  <c r="C21" i="23"/>
  <c r="C22" i="23"/>
  <c r="C23" i="23"/>
  <c r="C24" i="23"/>
  <c r="C25" i="23"/>
  <c r="C26" i="23"/>
  <c r="C27" i="23"/>
  <c r="C28" i="23"/>
  <c r="C29" i="23"/>
  <c r="C30" i="23"/>
  <c r="C31" i="23"/>
  <c r="C32" i="23"/>
  <c r="C33" i="23"/>
  <c r="C34" i="23"/>
  <c r="C8" i="19"/>
  <c r="C9" i="19"/>
  <c r="C10" i="19"/>
  <c r="C12" i="19"/>
  <c r="C13" i="19"/>
  <c r="C14" i="19"/>
  <c r="C15" i="19"/>
  <c r="C16" i="19"/>
  <c r="C18" i="19"/>
  <c r="C20" i="19"/>
  <c r="C21" i="19"/>
  <c r="C22" i="19"/>
  <c r="C23" i="19"/>
  <c r="C24" i="19"/>
  <c r="C25" i="19"/>
  <c r="C26" i="19"/>
  <c r="C12" i="2"/>
  <c r="C13" i="2"/>
  <c r="C14" i="2"/>
  <c r="C15" i="2"/>
  <c r="C16" i="2"/>
  <c r="C17" i="2"/>
  <c r="C18" i="2"/>
  <c r="C19" i="2"/>
  <c r="C20" i="2"/>
  <c r="C21" i="2"/>
  <c r="C24" i="24"/>
  <c r="C26" i="24"/>
  <c r="C27" i="24"/>
  <c r="C24" i="2"/>
  <c r="C65" i="2" l="1"/>
  <c r="C70" i="25"/>
  <c r="C7" i="25" l="1"/>
  <c r="C71" i="24"/>
  <c r="C70" i="24"/>
  <c r="C65" i="24"/>
  <c r="C62" i="24"/>
  <c r="C61" i="24"/>
  <c r="C54" i="24"/>
  <c r="C53" i="24"/>
  <c r="C46" i="24"/>
  <c r="C41" i="24"/>
  <c r="C32" i="24"/>
  <c r="C30" i="24"/>
  <c r="C58" i="24" l="1"/>
  <c r="C8" i="24"/>
  <c r="C34" i="24"/>
  <c r="C23" i="24"/>
  <c r="C21" i="24"/>
  <c r="C7" i="24"/>
  <c r="C31" i="24"/>
  <c r="C55" i="24"/>
  <c r="C29" i="24"/>
  <c r="C28" i="24"/>
  <c r="C9" i="24"/>
  <c r="C33" i="24"/>
  <c r="C22" i="24"/>
  <c r="C70" i="23"/>
  <c r="C39" i="24" l="1"/>
  <c r="C36" i="24"/>
  <c r="C37" i="24"/>
  <c r="C47" i="24"/>
  <c r="C56" i="24"/>
  <c r="C51" i="24"/>
  <c r="C10" i="24"/>
  <c r="C50" i="24"/>
  <c r="C48" i="24"/>
  <c r="C43" i="24"/>
  <c r="C44" i="24"/>
  <c r="C7" i="23"/>
  <c r="C49" i="24" l="1"/>
  <c r="C71" i="19"/>
  <c r="C70" i="19"/>
  <c r="C65" i="19"/>
  <c r="C64" i="19"/>
  <c r="C62" i="19"/>
  <c r="C54" i="19"/>
  <c r="C53" i="19"/>
  <c r="C46" i="19"/>
  <c r="C41" i="19"/>
  <c r="C40" i="19"/>
  <c r="C32" i="19"/>
  <c r="C30" i="19"/>
  <c r="C39" i="19" l="1"/>
  <c r="C49" i="19"/>
  <c r="C33" i="19"/>
  <c r="C38" i="19"/>
  <c r="C27" i="19"/>
  <c r="C28" i="19"/>
  <c r="C31" i="19"/>
  <c r="C55" i="19"/>
  <c r="C7" i="19"/>
  <c r="C36" i="19"/>
  <c r="C37" i="19"/>
  <c r="C43" i="19"/>
  <c r="C50" i="19"/>
  <c r="C56" i="19"/>
  <c r="C34" i="19"/>
  <c r="C44" i="19"/>
  <c r="C51" i="19"/>
  <c r="C29" i="19"/>
  <c r="C48" i="19"/>
  <c r="C72" i="24" l="1"/>
  <c r="C73" i="24"/>
  <c r="C47" i="19"/>
  <c r="C25" i="2"/>
  <c r="C72" i="19" l="1"/>
  <c r="C73" i="19" l="1"/>
  <c r="C22" i="2" l="1"/>
  <c r="C74" i="2" l="1"/>
  <c r="C71" i="2"/>
  <c r="C70" i="2"/>
  <c r="C64" i="2"/>
  <c r="C62" i="2"/>
  <c r="C61" i="2"/>
  <c r="C54" i="2"/>
  <c r="C53" i="2"/>
  <c r="C46" i="2"/>
  <c r="C41" i="2"/>
  <c r="C32" i="2"/>
  <c r="C30" i="2"/>
  <c r="C50" i="2" l="1"/>
  <c r="C39" i="2"/>
  <c r="C33" i="2"/>
  <c r="C51" i="2"/>
  <c r="C49" i="2"/>
  <c r="C37" i="2"/>
  <c r="C31" i="2"/>
  <c r="C43" i="2"/>
  <c r="C40" i="2"/>
  <c r="C36" i="2"/>
  <c r="C48" i="2"/>
  <c r="C44" i="2"/>
  <c r="C55" i="2"/>
  <c r="C56" i="2"/>
  <c r="C38" i="2"/>
  <c r="C34" i="2"/>
  <c r="C23" i="2"/>
  <c r="C47" i="2"/>
  <c r="C72" i="2" l="1"/>
  <c r="C73" i="2"/>
  <c r="C7" i="2" l="1"/>
  <c r="C27" i="2"/>
  <c r="C29" i="2"/>
  <c r="C10" i="2" l="1"/>
  <c r="C26" i="2"/>
  <c r="C8" i="2"/>
  <c r="C28" i="2"/>
  <c r="C9" i="2"/>
</calcChain>
</file>

<file path=xl/sharedStrings.xml><?xml version="1.0" encoding="utf-8"?>
<sst xmlns="http://schemas.openxmlformats.org/spreadsheetml/2006/main" count="1513" uniqueCount="333">
  <si>
    <t>Producto</t>
  </si>
  <si>
    <t>Fuente</t>
  </si>
  <si>
    <t>Total País</t>
  </si>
  <si>
    <t>Buenos Aires</t>
  </si>
  <si>
    <t>Catamarca</t>
  </si>
  <si>
    <t>Chaco</t>
  </si>
  <si>
    <t>Chubut</t>
  </si>
  <si>
    <t>Córdoba</t>
  </si>
  <si>
    <t>Corrientes</t>
  </si>
  <si>
    <t>Entre Ríos</t>
  </si>
  <si>
    <t>Formosa</t>
  </si>
  <si>
    <t>Jujuy</t>
  </si>
  <si>
    <t>La Pampa</t>
  </si>
  <si>
    <t>La Rioja</t>
  </si>
  <si>
    <t>Mendoza</t>
  </si>
  <si>
    <t>Misiones</t>
  </si>
  <si>
    <t>Neuquén</t>
  </si>
  <si>
    <t>Río Negro</t>
  </si>
  <si>
    <t>Salta</t>
  </si>
  <si>
    <t>San Juan</t>
  </si>
  <si>
    <t>San Luis</t>
  </si>
  <si>
    <t>Santa Cruz</t>
  </si>
  <si>
    <t>Santa Fe</t>
  </si>
  <si>
    <t>Santiago del Estero</t>
  </si>
  <si>
    <t>Tierra del Fuego</t>
  </si>
  <si>
    <t>Tucumán</t>
  </si>
  <si>
    <t>Links del sitio web</t>
  </si>
  <si>
    <t>Observaciones</t>
  </si>
  <si>
    <t>Sector Primario</t>
  </si>
  <si>
    <t>Algodón (tn)</t>
  </si>
  <si>
    <t>Arroz (tn)</t>
  </si>
  <si>
    <t>Avena (tn)</t>
  </si>
  <si>
    <t>Caña de azúcar molida (tn)</t>
  </si>
  <si>
    <t>CAA</t>
  </si>
  <si>
    <t>Cebada cervecera (tn)</t>
  </si>
  <si>
    <t>Girasol (tn)</t>
  </si>
  <si>
    <t>Limón (tn)</t>
  </si>
  <si>
    <t>Federcitrus</t>
  </si>
  <si>
    <t>Maíz (tn)</t>
  </si>
  <si>
    <t>Mandarina (tn)</t>
  </si>
  <si>
    <t>Maní (tn)</t>
  </si>
  <si>
    <t>Naranja (tn)</t>
  </si>
  <si>
    <t>Pomelo (tn)</t>
  </si>
  <si>
    <t>Poroto seco (tn)</t>
  </si>
  <si>
    <t>Productos forestales de bosques nativos (tn)</t>
  </si>
  <si>
    <t>Soja (tn)</t>
  </si>
  <si>
    <t>Sorgo granífero (tn)</t>
  </si>
  <si>
    <t>Te (brote verde, tn)</t>
  </si>
  <si>
    <t>Trigo (tn)</t>
  </si>
  <si>
    <t>Uvas  (quintales)</t>
  </si>
  <si>
    <t>INV</t>
  </si>
  <si>
    <t xml:space="preserve">Yerba mate (hoja verde ingresada a secadero, tn) </t>
  </si>
  <si>
    <t>INYM</t>
  </si>
  <si>
    <t>Existencias de ganado bovino (cabezas)</t>
  </si>
  <si>
    <t>Existencias de ganado ovino (cabezas)</t>
  </si>
  <si>
    <t>Lana (tn)</t>
  </si>
  <si>
    <t>FLA</t>
  </si>
  <si>
    <t>INDEC</t>
  </si>
  <si>
    <t>SEN</t>
  </si>
  <si>
    <t>Sector Secundario</t>
  </si>
  <si>
    <t>Faena bovina (cabezas)</t>
  </si>
  <si>
    <t>Faena ovina (cabezas)</t>
  </si>
  <si>
    <t>CIARA</t>
  </si>
  <si>
    <t>Alimentos (puestos de trabajo registrados)</t>
  </si>
  <si>
    <t>Azúcar (tn)</t>
  </si>
  <si>
    <t>Molienda de trigo (tn)</t>
  </si>
  <si>
    <t>FAIM</t>
  </si>
  <si>
    <t>Vinos y mostos (incluye jugos de uva, hectolitros)</t>
  </si>
  <si>
    <t xml:space="preserve">Aluminio Primario (tn)  </t>
  </si>
  <si>
    <t>Amoníaco (tn)</t>
  </si>
  <si>
    <t>Automotores (unidades)</t>
  </si>
  <si>
    <t>ADEFA</t>
  </si>
  <si>
    <t>Cemento Portland (consumo, tn)</t>
  </si>
  <si>
    <t>AFCP</t>
  </si>
  <si>
    <t>Pasta celulósica (tn)</t>
  </si>
  <si>
    <t>Teléfonos celulares (unidades)</t>
  </si>
  <si>
    <t>Urea (tn)</t>
  </si>
  <si>
    <t>Procesamiento de petróleo (m3)</t>
  </si>
  <si>
    <t>Subproductos de petróleo (m3)</t>
  </si>
  <si>
    <t>Sector Terciario</t>
  </si>
  <si>
    <t>Comercio Mayorista, Minorista y Reparaciones (puestos de trabajo registrados)</t>
  </si>
  <si>
    <t>Comunicación (acceso a internet banda ancha, conexiones)</t>
  </si>
  <si>
    <t>Ventas de supermercados (en pesos corrientes)</t>
  </si>
  <si>
    <t>Depósitos bancarios ($)</t>
  </si>
  <si>
    <t>BCRA</t>
  </si>
  <si>
    <t>Préstamos bancarios ($)</t>
  </si>
  <si>
    <t>Avena</t>
  </si>
  <si>
    <t>Algodón</t>
  </si>
  <si>
    <t>Arroz</t>
  </si>
  <si>
    <t>Turismo (viajeros hospedados)</t>
  </si>
  <si>
    <t>Turismo (plazas hoteleras y para-hoteleras disponibles)</t>
  </si>
  <si>
    <t>Generación de energía eléctrica  (Gwt)</t>
  </si>
  <si>
    <t>Industria Textil (puestos de trabajo registrados)</t>
  </si>
  <si>
    <t>Maquinaria Agrícola (unidades, venta nacional)</t>
  </si>
  <si>
    <t>Productos electrónicos (unidades)</t>
  </si>
  <si>
    <t>Laminados terminados en caliente planos y no planos (tn)</t>
  </si>
  <si>
    <t>Construcción (m2 autorizados)</t>
  </si>
  <si>
    <t>Cemento Portland (producción, tn)</t>
  </si>
  <si>
    <t>Acero crudo (tn)</t>
  </si>
  <si>
    <t>Aceitunas de mesa (tn)</t>
  </si>
  <si>
    <t>Molienda de soja (tn)</t>
  </si>
  <si>
    <t>Aceite de girasol (tn)</t>
  </si>
  <si>
    <t>Aceite de soja (tn)</t>
  </si>
  <si>
    <t>Aceite de oliva (tn)</t>
  </si>
  <si>
    <t>Faena equina (cabezas)</t>
  </si>
  <si>
    <t>Faena caprina (cabezas)</t>
  </si>
  <si>
    <t>Faena avícola (cabezas)</t>
  </si>
  <si>
    <t>Petróleo (m3)</t>
  </si>
  <si>
    <t>Gas (m3)</t>
  </si>
  <si>
    <t>Pesca (capturas, tn)</t>
  </si>
  <si>
    <t>Peras (tn)</t>
  </si>
  <si>
    <t>Manzanas (tn)</t>
  </si>
  <si>
    <t>Links de descarga</t>
  </si>
  <si>
    <t>2021 y 2022 como datos provisorios</t>
  </si>
  <si>
    <t>2022 y 2022 como datos provisorios</t>
  </si>
  <si>
    <t>Sector</t>
  </si>
  <si>
    <t>Molienda de girasol (tn)</t>
  </si>
  <si>
    <t>Produccion porcina (cabezas)</t>
  </si>
  <si>
    <t>Ministerio de Economía de la Nación / Secretaría de Hacienda / Subsecretaría de Coordinación Fiscal Provincial / Dirección Nacional de Asuntos Provinciales</t>
  </si>
  <si>
    <t>https://www.economia.gob.ar/dnap/economica.html</t>
  </si>
  <si>
    <t>s/d 2022</t>
  </si>
  <si>
    <t>s/d 2021</t>
  </si>
  <si>
    <t>s/d 2019</t>
  </si>
  <si>
    <t>s/d 2020</t>
  </si>
  <si>
    <t>s/d 2018</t>
  </si>
  <si>
    <t>C.A.B.A.</t>
  </si>
  <si>
    <t>Evolución de la producción nacional de las actividades relevantes</t>
  </si>
  <si>
    <t>Avena (miles de tn)</t>
  </si>
  <si>
    <t>Caña de azúcar molida (miles de tn)</t>
  </si>
  <si>
    <t>Limón (miles de tn)</t>
  </si>
  <si>
    <t>Mandarina (miles de tn)</t>
  </si>
  <si>
    <t>Naranja (miles de tn)</t>
  </si>
  <si>
    <t>Pomelo (miles de tn)</t>
  </si>
  <si>
    <t xml:space="preserve">Productos forestales de bosques nativos (miles de tn) </t>
  </si>
  <si>
    <t xml:space="preserve">Uvas  (miles de Quintales métricos) </t>
  </si>
  <si>
    <t xml:space="preserve">Yerba mate (hoja verde ingresada a secadero, miles de tn) </t>
  </si>
  <si>
    <t>Existencias de ganado bovino (miles de cabezas)</t>
  </si>
  <si>
    <t>Existencias de ganado ovino (miles de cabezas)</t>
  </si>
  <si>
    <t xml:space="preserve">Pesca (capturas, miles de tn) </t>
  </si>
  <si>
    <r>
      <t>Gas (millones de m</t>
    </r>
    <r>
      <rPr>
        <vertAlign val="superscript"/>
        <sz val="10"/>
        <rFont val="Arial"/>
        <family val="2"/>
      </rPr>
      <t>3</t>
    </r>
    <r>
      <rPr>
        <sz val="10"/>
        <rFont val="Arial"/>
        <family val="2"/>
      </rPr>
      <t xml:space="preserve">) </t>
    </r>
  </si>
  <si>
    <r>
      <t>Petróleo (miles de m</t>
    </r>
    <r>
      <rPr>
        <vertAlign val="superscript"/>
        <sz val="10"/>
        <rFont val="Arial"/>
        <family val="2"/>
      </rPr>
      <t>3</t>
    </r>
    <r>
      <rPr>
        <sz val="10"/>
        <rFont val="Arial"/>
        <family val="2"/>
      </rPr>
      <t xml:space="preserve">) </t>
    </r>
  </si>
  <si>
    <t>Faena ovina (miles de cabezas)</t>
  </si>
  <si>
    <t>COI</t>
  </si>
  <si>
    <t>Aceite de soja (miles de tn)</t>
  </si>
  <si>
    <t>Aceite de girasol (miles de tn)</t>
  </si>
  <si>
    <t>Azúcar (miles de tn)</t>
  </si>
  <si>
    <t>Molienda de Girasol (miles de tn)</t>
  </si>
  <si>
    <t>Molienda de trigo (miles de tn)</t>
  </si>
  <si>
    <t>Molienda de soja (miles de tn)</t>
  </si>
  <si>
    <t xml:space="preserve">Vinos y mostos (incluye jugos de uva, miles de hectolitros) </t>
  </si>
  <si>
    <t>Acero crudo (miles de tn)</t>
  </si>
  <si>
    <t xml:space="preserve">Aluminio Primario (miles de tn) </t>
  </si>
  <si>
    <t>Amoníaco (miles de tn)</t>
  </si>
  <si>
    <t>Automotores (unidades producidas)</t>
  </si>
  <si>
    <t>Cemento Portland (consumo, miles de tn)</t>
  </si>
  <si>
    <t>Cemento Portland (producción, miles de tn)</t>
  </si>
  <si>
    <t>Pasta celulósica (miles de tn)</t>
  </si>
  <si>
    <t>Teléfonos celulares (miles de unidades)</t>
  </si>
  <si>
    <t>Urea (miles de tn)</t>
  </si>
  <si>
    <t>Generación de energía eléctrica  (GWt)</t>
  </si>
  <si>
    <r>
      <t>Procesamiento de petróleo (miles de m</t>
    </r>
    <r>
      <rPr>
        <vertAlign val="superscript"/>
        <sz val="10"/>
        <rFont val="Arial"/>
        <family val="2"/>
      </rPr>
      <t>3</t>
    </r>
    <r>
      <rPr>
        <sz val="10"/>
        <rFont val="Arial"/>
        <family val="2"/>
      </rPr>
      <t>)</t>
    </r>
  </si>
  <si>
    <t>Comercio Mayorista, Minorista y Reparaciones (miles PT registrados)</t>
  </si>
  <si>
    <t>Comunicación (acceso a internet banda ancha, miles de conexiones)</t>
  </si>
  <si>
    <t>Algodón (miles de tn)</t>
  </si>
  <si>
    <t>Arroz (miles de tn)</t>
  </si>
  <si>
    <t>Girasol (miles de tn)</t>
  </si>
  <si>
    <t>Cebada cervecera (miles de tn)</t>
  </si>
  <si>
    <t>Maíz (miles de tn)</t>
  </si>
  <si>
    <t>Manzanas (miles de tn)</t>
  </si>
  <si>
    <t>Maní (miles de tn)</t>
  </si>
  <si>
    <t>Peras (miles de tn)</t>
  </si>
  <si>
    <t>Poroto seco (miles de tn)</t>
  </si>
  <si>
    <t>Soja (miles de tn)</t>
  </si>
  <si>
    <t>Sorgo granífero (miles de tn)</t>
  </si>
  <si>
    <t>Te (brote verde, miles de tn)</t>
  </si>
  <si>
    <t>Trigo (miles de tn)</t>
  </si>
  <si>
    <t xml:space="preserve"> Los índices corresponden al mes de diciembre de cada año. Se toma como año base 2017 (2017=100)</t>
  </si>
  <si>
    <t>Ventas de supermercados (valores constantes, Índice Dic. 2017=100)</t>
  </si>
  <si>
    <t>Turismo (miles de viajeros hospedados)</t>
  </si>
  <si>
    <t>Turismo (miles de plazas hoteleras y para-hoteleras)</t>
  </si>
  <si>
    <t>Depósitos bancarios ($ millones)</t>
  </si>
  <si>
    <t>Préstamos bancarios ($ millones)</t>
  </si>
  <si>
    <t>Produccion porcina (miles de cabezas)</t>
  </si>
  <si>
    <r>
      <t xml:space="preserve">Nacion
</t>
    </r>
    <r>
      <rPr>
        <sz val="10"/>
        <color theme="1"/>
        <rFont val="Arial"/>
        <family val="2"/>
      </rPr>
      <t>https://www.economia.gob.ar/catalogo-sspmi/nuevo_dataset/olivicola.csv</t>
    </r>
  </si>
  <si>
    <r>
      <rPr>
        <b/>
        <sz val="10"/>
        <color theme="1"/>
        <rFont val="Arial"/>
        <family val="2"/>
      </rPr>
      <t>Nacion</t>
    </r>
    <r>
      <rPr>
        <sz val="10"/>
        <color theme="1"/>
        <rFont val="Arial"/>
        <family val="2"/>
      </rPr>
      <t xml:space="preserve">
https://www.indec.gob.ar/ftp/cuadros/economia/epi_06_23.pdf</t>
    </r>
  </si>
  <si>
    <r>
      <rPr>
        <b/>
        <sz val="10"/>
        <color theme="1"/>
        <rFont val="Arial"/>
        <family val="2"/>
      </rPr>
      <t xml:space="preserve">Nacion
</t>
    </r>
    <r>
      <rPr>
        <sz val="10"/>
        <color theme="1"/>
        <rFont val="Arial"/>
        <family val="2"/>
      </rPr>
      <t>https://www.indec.gob.ar/ftp/cuadros/economia/epi_12_19.pdf
https://www.indec.gob.ar/ftp/cuadros/economia/epi_12_21.pdf
https://www.indec.gob.ar/ftp/cuadros/economia/epi_06_23.pdf</t>
    </r>
  </si>
  <si>
    <r>
      <rPr>
        <b/>
        <sz val="10"/>
        <color theme="1"/>
        <rFont val="Arial"/>
        <family val="2"/>
      </rPr>
      <t>Nacion</t>
    </r>
    <r>
      <rPr>
        <sz val="10"/>
        <color theme="1"/>
        <rFont val="Arial"/>
        <family val="2"/>
      </rPr>
      <t xml:space="preserve">
https://www.argentina.gob.ar/economia/politicaeconomica/regionalysectorial/informesproductivos/datasets</t>
    </r>
  </si>
  <si>
    <r>
      <t xml:space="preserve">Nacion
</t>
    </r>
    <r>
      <rPr>
        <sz val="10"/>
        <color theme="1"/>
        <rFont val="Arial"/>
        <family val="2"/>
      </rPr>
      <t>https://www.argentina.gob.ar/economia/politicaeconomica/regionalysectorial/informesproductivos/datasets</t>
    </r>
  </si>
  <si>
    <r>
      <rPr>
        <b/>
        <sz val="10"/>
        <color theme="1"/>
        <rFont val="Arial"/>
        <family val="2"/>
      </rPr>
      <t>Nacion</t>
    </r>
    <r>
      <rPr>
        <sz val="10"/>
        <color theme="1"/>
        <rFont val="Arial"/>
        <family val="2"/>
      </rPr>
      <t xml:space="preserve">
https://www.indec.gob.ar/indec/web/Nivel4-Tema-3-6-19</t>
    </r>
  </si>
  <si>
    <r>
      <rPr>
        <b/>
        <sz val="10"/>
        <color theme="1"/>
        <rFont val="Arial"/>
        <family val="2"/>
      </rPr>
      <t>Nacion</t>
    </r>
    <r>
      <rPr>
        <sz val="10"/>
        <color theme="1"/>
        <rFont val="Arial"/>
        <family val="2"/>
      </rPr>
      <t xml:space="preserve">
https://www.indec.gob.ar/indec/web/Nivel4-Tema-3-6-18</t>
    </r>
  </si>
  <si>
    <r>
      <rPr>
        <b/>
        <sz val="10"/>
        <color theme="1"/>
        <rFont val="Arial"/>
        <family val="2"/>
      </rPr>
      <t xml:space="preserve">Nacion
</t>
    </r>
    <r>
      <rPr>
        <sz val="10"/>
        <color theme="1"/>
        <rFont val="Arial"/>
        <family val="2"/>
      </rPr>
      <t>https://www.indec.gob.ar/indec/web/Nivel4-Tema-3-6-19</t>
    </r>
    <r>
      <rPr>
        <b/>
        <sz val="10"/>
        <color theme="1"/>
        <rFont val="Arial"/>
        <family val="2"/>
      </rPr>
      <t xml:space="preserve">
Provincias</t>
    </r>
    <r>
      <rPr>
        <sz val="10"/>
        <color theme="1"/>
        <rFont val="Arial"/>
        <family val="2"/>
      </rPr>
      <t xml:space="preserve">
</t>
    </r>
    <r>
      <rPr>
        <i/>
        <sz val="10"/>
        <color theme="1"/>
        <rFont val="Arial"/>
        <family val="2"/>
      </rPr>
      <t>Inciso 66. página 9</t>
    </r>
    <r>
      <rPr>
        <sz val="10"/>
        <color theme="1"/>
        <rFont val="Arial"/>
        <family val="2"/>
      </rPr>
      <t xml:space="preserve"> https://www.argentina.gob.ar/sites/default/files/2021/12/1773_dictamen_y_resolucion.pdf</t>
    </r>
  </si>
  <si>
    <r>
      <rPr>
        <b/>
        <sz val="10"/>
        <color theme="1"/>
        <rFont val="Arial"/>
        <family val="2"/>
      </rPr>
      <t>Nacion</t>
    </r>
    <r>
      <rPr>
        <sz val="10"/>
        <color theme="1"/>
        <rFont val="Arial"/>
        <family val="2"/>
      </rPr>
      <t xml:space="preserve">
https://www.indec.gob.ar/indec/web/Nivel4-Tema-3-6-19
</t>
    </r>
    <r>
      <rPr>
        <b/>
        <sz val="10"/>
        <color theme="1"/>
        <rFont val="Arial"/>
        <family val="2"/>
      </rPr>
      <t>Provincias</t>
    </r>
    <r>
      <rPr>
        <sz val="10"/>
        <color theme="1"/>
        <rFont val="Arial"/>
        <family val="2"/>
      </rPr>
      <t xml:space="preserve">
https://www.argentina.gob.ar/sites/default/files/dictamenfinal_urea.pdf</t>
    </r>
  </si>
  <si>
    <t xml:space="preserve">Los datos expuestos corresponden a campañas, de las cuales se registra la producción en el último año </t>
  </si>
  <si>
    <t>Molienda de Girasol (tn)</t>
  </si>
  <si>
    <t>Contrucción (m2 autorizados): se dispone información a partir de 2021.
El relevamiento de superficie cubierta autorizada se realizó sobre una nómina de 36 municipios y C.A.B.A., la cual deja afuera únicamente a las provincias de: Chaco, Mendoza y San Luis. Los municipios comprendidos son: Bahía Blanca, Casilda, Corrientes, Formosa, La Rioja, Neuquén, Salta, San Juan, Santa Fe, Santiago del Estero, Comodoro Rivadavia, Concordia, Esperanza, La Matanza, Paraná, Posadas, Quilmes, Rafaela, Rawson (San Juan), Reconquista, Río Cuarto, Río Gallegos, San Fernando del Valle de Catamarca, San Isidro, San Miguel de Tucumán, San Salvador de Jujuy, Santa Rosa, Santo Tomé, Sunchales, Trelew, Ushuaia, Venado Tuerto, Viedma, Villa Carlos Paz, Villa Constitución y Villa María.</t>
  </si>
  <si>
    <t>“Laminados en frío” es una subcategoría de Laminados (planos) en caliente e incluye a los tubos de acero.</t>
  </si>
  <si>
    <t>Se contabiliza la producción de televisores, reproductores de video, equipos de audio y monitores, correspondiente a la Provincia de Tierra del Fuego, Antártida e Islas del Atlántico Sur. Sin embargo, como a partir de 2019, INDEC deja de publicar el dato sobre reproductores de video, monitores y equipos de audio, la serie de Productos electronicos para estos últimos cinco años sólo incluye televisores</t>
  </si>
  <si>
    <t>Los subproductos obtenidos a partir de la refinación del petróleo comprenden: Aerokerosene (Jet), Aeronaftas, Aguarras, Asfaltos, Bases Lubricantes, Butano, Coque, Destilado de Vacío, Diesel Oil, Fueloil, Gas de Refinería, Gasoil, Grasas, Kerosene, Lubricantes, Naftas, Propano y Solventes.</t>
  </si>
  <si>
    <t>Los datos corresponden al último día hábil del año.</t>
  </si>
  <si>
    <t xml:space="preserve"> Según un informe del Centro de Economía Regional de la Universidad Nacional de San Martín, casi la totalidad de la producción cementera del país es explicada por un oligopolio constituido por las empresas Loma Negra, Holcim, Cementos Avellaneda y Petroquímicos Comodoro Rivadavia. En 2017, la mayor densidad de plantas (7) se concentraba en la provincia de Buenos Aires (explica aproximadamente la mitad de la producción nacional), en tanto que otras diez se distribuyen entre Córdoba, Catamarca, Chubut, Jujuy, Mendoza, Neuquén, San Juan, San Luis y Santa Cruz.</t>
  </si>
  <si>
    <t>Se consideran los cuatro grandes grupos de maquinarias que son relevantes para la producción y cosecha de cereales y oleaginosas: cosechadoras, tractores, sembradoras e implementos; entre estos últimos se incluyen: cabezales para cosechadoras, acoplados tolva, pulverizadores autopropulsados y de arrastre, implementos para labranza primaria, rastras, cultivadores, fertilizadoras y rastrillos.
Alrededor del 90% de los fabricantes locales de maquinaria agrícola se concentra en Buenos Aires, Santa Fe y Córdoba. En el departamento de Belgrano (Santa Fe) se encuentran las localidades de Las Parejas, Las Rosas y Armstrong, las cuales constituyen el denominado triángulo productivo de maquinaria agrícola.</t>
  </si>
  <si>
    <t>Se presentan los datos incluyendo más localidades que las 43 incluidas anteriormente. Dichas localidades son: Bahía Blanca, Bariloche, Cafayate, Calafate, Catamarca, Córdoba, Corrientes, Formosa, Gualeguaychu, Jujuy, la Falda, Malargüe, Mar del Plata, Mendoza, Merlo, Mina Clavero, Miramar, Neuquén, Paraná, Pinamar, Posadas, Puerto Iguazu, Puerto Madryn,, Rafaela, Resistencia, Río Cuarto, Río Gallegos, Rosario, Salta, San Juan, San Luis, San Martín de los Andes,San Rafael, Santa Fe, Santa Rosa, Santiago del Estero, Tandil, Termas del Río Hondo, Tucumán, Ushuaia, Valle de Uco, Viedma, Villa La Angostura, Villa Carlos Paz, Villa General Belgrano  y Villa Gesell.
Las plazas disponibles se definen como el número total de camas fijas y supletorias (una cama matrimonial se contabiliza como dos plazas) multiplicadas por la cantidad de días que se encuentra abierto cada establecimiento.</t>
  </si>
  <si>
    <r>
      <rPr>
        <b/>
        <sz val="10"/>
        <color theme="1"/>
        <rFont val="Arial"/>
        <family val="2"/>
      </rPr>
      <t>Nacion y provincias</t>
    </r>
    <r>
      <rPr>
        <sz val="10"/>
        <color theme="1"/>
        <rFont val="Arial"/>
        <family val="2"/>
      </rPr>
      <t xml:space="preserve">
https://datosestimaciones.magyp.gob.ar/reportes.php?reporte=Estimaciones</t>
    </r>
  </si>
  <si>
    <r>
      <rPr>
        <b/>
        <sz val="10"/>
        <color theme="1"/>
        <rFont val="Arial"/>
        <family val="2"/>
      </rPr>
      <t>Nacion y provincias</t>
    </r>
    <r>
      <rPr>
        <sz val="10"/>
        <color theme="1"/>
        <rFont val="Arial"/>
        <family val="2"/>
      </rPr>
      <t xml:space="preserve">
https://centroazucarero.com.ar/wp-content/uploads/2022/03/produccion-de-azucar-desde-1990.xlsx</t>
    </r>
  </si>
  <si>
    <r>
      <rPr>
        <b/>
        <sz val="10"/>
        <color theme="1"/>
        <rFont val="Arial"/>
        <family val="2"/>
      </rPr>
      <t>Nacion y provincias</t>
    </r>
    <r>
      <rPr>
        <sz val="10"/>
        <color theme="1"/>
        <rFont val="Arial"/>
        <family val="2"/>
      </rPr>
      <t xml:space="preserve">
https://www.federcitrus.org/wp-content/uploads/2022/07/La-Actividad-Citricola-2022.pdf
https://www.federcitrus.org/wp-content/uploads/2021/12/Federcitrus-Actualizacion-Informacion-2020-Espanol.pdf
https://www.federcitrus.org/wp-content/uploads/2021/10/Actividad-Citricola-2019.pdf
http://www.federcitrus.org/wp-content/uploads/2018/05/Actividad-Citricola-2018.pdf</t>
    </r>
  </si>
  <si>
    <r>
      <rPr>
        <b/>
        <sz val="10"/>
        <color theme="1"/>
        <rFont val="Arial"/>
        <family val="2"/>
      </rPr>
      <t>Nacion y provincias</t>
    </r>
    <r>
      <rPr>
        <sz val="10"/>
        <color theme="1"/>
        <rFont val="Arial"/>
        <family val="2"/>
      </rPr>
      <t xml:space="preserve">
https://www.federcitrus.org/estadisticas/</t>
    </r>
  </si>
  <si>
    <r>
      <rPr>
        <b/>
        <sz val="10"/>
        <color theme="1"/>
        <rFont val="Arial"/>
        <family val="2"/>
      </rPr>
      <t>Nacion y provincias</t>
    </r>
    <r>
      <rPr>
        <sz val="10"/>
        <color theme="1"/>
        <rFont val="Arial"/>
        <family val="2"/>
      </rPr>
      <t xml:space="preserve">
https://estadisticaycensos.rionegro.gov.ar/?contID=66113
https://www.idr.org.ar/pronost-cosecha-fruticola/</t>
    </r>
  </si>
  <si>
    <r>
      <rPr>
        <b/>
        <sz val="10"/>
        <color theme="1"/>
        <rFont val="Arial"/>
        <family val="2"/>
      </rPr>
      <t>Nacion y provincias</t>
    </r>
    <r>
      <rPr>
        <sz val="10"/>
        <color theme="1"/>
        <rFont val="Arial"/>
        <family val="2"/>
      </rPr>
      <t xml:space="preserve">
https://ciam.ambiente.gob.ar/dt_csv.php?dt_id=283</t>
    </r>
  </si>
  <si>
    <r>
      <rPr>
        <b/>
        <sz val="10"/>
        <color theme="1"/>
        <rFont val="Arial"/>
        <family val="2"/>
      </rPr>
      <t>Nacion y provincias</t>
    </r>
    <r>
      <rPr>
        <sz val="10"/>
        <color theme="1"/>
        <rFont val="Arial"/>
        <family val="2"/>
      </rPr>
      <t xml:space="preserve">
https://ciam.ambiente.gob.ar/repositorio.php?tid=5#</t>
    </r>
  </si>
  <si>
    <r>
      <rPr>
        <b/>
        <sz val="10"/>
        <color theme="1"/>
        <rFont val="Arial"/>
        <family val="2"/>
      </rPr>
      <t>Nacion y provincias</t>
    </r>
    <r>
      <rPr>
        <sz val="10"/>
        <color theme="1"/>
        <rFont val="Arial"/>
        <family val="2"/>
      </rPr>
      <t xml:space="preserve">
https://www.argentina.gob.ar/sites/default/files/2018/10/anuario_cosecha_y_elaboracion_2022.pdf</t>
    </r>
  </si>
  <si>
    <r>
      <rPr>
        <b/>
        <sz val="10"/>
        <color theme="1"/>
        <rFont val="Arial"/>
        <family val="2"/>
      </rPr>
      <t>Nacion y provincias</t>
    </r>
    <r>
      <rPr>
        <sz val="10"/>
        <color theme="1"/>
        <rFont val="Arial"/>
        <family val="2"/>
      </rPr>
      <t xml:space="preserve">
https://inym.org.ar/descargar.html?archivo=QzJsbzRPclZYWk9IcDN6VUdOTHdKZz09</t>
    </r>
  </si>
  <si>
    <r>
      <rPr>
        <b/>
        <sz val="10"/>
        <color theme="1"/>
        <rFont val="Arial"/>
        <family val="2"/>
      </rPr>
      <t>Nacion y provincias</t>
    </r>
    <r>
      <rPr>
        <sz val="10"/>
        <color theme="1"/>
        <rFont val="Arial"/>
        <family val="2"/>
      </rPr>
      <t xml:space="preserve">
</t>
    </r>
    <r>
      <rPr>
        <i/>
        <sz val="10"/>
        <color theme="1"/>
        <rFont val="Arial"/>
        <family val="2"/>
      </rPr>
      <t xml:space="preserve">2018 </t>
    </r>
    <r>
      <rPr>
        <sz val="10"/>
        <color theme="1"/>
        <rFont val="Arial"/>
        <family val="2"/>
      </rPr>
      <t xml:space="preserve">https://www.argentina.gob.ar/sites/default/files/3._distribucion_de_existencias_bovinas_por_departamento_2018.xlsx
</t>
    </r>
    <r>
      <rPr>
        <i/>
        <sz val="10"/>
        <color theme="1"/>
        <rFont val="Arial"/>
        <family val="2"/>
      </rPr>
      <t>2019</t>
    </r>
    <r>
      <rPr>
        <sz val="10"/>
        <color theme="1"/>
        <rFont val="Arial"/>
        <family val="2"/>
      </rPr>
      <t xml:space="preserve"> https://www.argentina.gob.ar/sites/default/files/existencias_bovinas_por_departamento_marzo_2019.xlsx
</t>
    </r>
    <r>
      <rPr>
        <i/>
        <sz val="10"/>
        <color theme="1"/>
        <rFont val="Arial"/>
        <family val="2"/>
      </rPr>
      <t>2020</t>
    </r>
    <r>
      <rPr>
        <sz val="10"/>
        <color theme="1"/>
        <rFont val="Arial"/>
        <family val="2"/>
      </rPr>
      <t xml:space="preserve"> https://www.argentina.gob.ar/sites/default/files/existencias_bovinas_por_departamento_marzo_2020.xlsx
</t>
    </r>
    <r>
      <rPr>
        <i/>
        <sz val="10"/>
        <color theme="1"/>
        <rFont val="Arial"/>
        <family val="2"/>
      </rPr>
      <t xml:space="preserve">2021 </t>
    </r>
    <r>
      <rPr>
        <sz val="10"/>
        <color theme="1"/>
        <rFont val="Arial"/>
        <family val="2"/>
      </rPr>
      <t>https://www.argentina.gob.ar/sites/default/files/tabla_de_datos_de_existencias_bovinas_por_provincia_y_departamento_0.xlsx</t>
    </r>
  </si>
  <si>
    <r>
      <rPr>
        <b/>
        <sz val="10"/>
        <color theme="1"/>
        <rFont val="Arial"/>
        <family val="2"/>
      </rPr>
      <t>Nacion y provincias</t>
    </r>
    <r>
      <rPr>
        <sz val="10"/>
        <color theme="1"/>
        <rFont val="Arial"/>
        <family val="2"/>
      </rPr>
      <t xml:space="preserve">
https://www.argentina.gob.ar/sites/default/files/existencias_ovinas_por_provincia_marzo_2018_1.xlsx
https://www.argentina.gob.ar/sites/default/files/existencias_ovinas_por_provincia_marzo_2019.xlsx
https://www.argentina.gob.ar/sites/default/files/existencias_ovinas_por_provincia_marzo_2020.xlsx
https://www.magyp.gob.ar/sitio/areas/d_ovinos/estadistica/existencias/_ovinas//000000_Series%20Hist%C3%B3ricas/000021_Existencias%20ovina%20por%20provincia_Marzo%202021.xlsx
https://www.magyp.gob.ar/sitio/areas/d_ovinos/estadistica/existencias/_ovinas//000000_Series%20Hist%C3%B3ricas/000022_Estratificaci%C3%B3n%20Ovinos%20por%20provincia%20-%2031%20Marzo%202022.xlsx</t>
    </r>
  </si>
  <si>
    <r>
      <rPr>
        <b/>
        <sz val="10"/>
        <color theme="1"/>
        <rFont val="Arial"/>
        <family val="2"/>
      </rPr>
      <t>Nacion y provincias</t>
    </r>
    <r>
      <rPr>
        <sz val="10"/>
        <color theme="1"/>
        <rFont val="Arial"/>
        <family val="2"/>
      </rPr>
      <t xml:space="preserve">
https://www.argentina.gob.ar/inv/estadisticas-vitivinicolas/cosecha/anuarios</t>
    </r>
  </si>
  <si>
    <r>
      <rPr>
        <b/>
        <sz val="10"/>
        <color theme="1"/>
        <rFont val="Arial"/>
        <family val="2"/>
      </rPr>
      <t>Nacion y provincias</t>
    </r>
    <r>
      <rPr>
        <sz val="10"/>
        <color theme="1"/>
        <rFont val="Arial"/>
        <family val="2"/>
      </rPr>
      <t xml:space="preserve">
https://inym.org.ar/descargar/publicaciones/estadisticas/2022.html</t>
    </r>
  </si>
  <si>
    <r>
      <rPr>
        <b/>
        <sz val="10"/>
        <color theme="1"/>
        <rFont val="Arial"/>
        <family val="2"/>
      </rPr>
      <t>Nacion y provincias</t>
    </r>
    <r>
      <rPr>
        <sz val="10"/>
        <color theme="1"/>
        <rFont val="Arial"/>
        <family val="2"/>
      </rPr>
      <t xml:space="preserve">
https://www.argentina.gob.ar/senasa/mercados-y-estadisticas/estadisticas/animal-estadisticas/bovinos/bovinos-y-bubalinos-sector-primario</t>
    </r>
  </si>
  <si>
    <r>
      <rPr>
        <b/>
        <sz val="10"/>
        <color theme="1"/>
        <rFont val="Arial"/>
        <family val="2"/>
      </rPr>
      <t>Nacion y provincias</t>
    </r>
    <r>
      <rPr>
        <sz val="10"/>
        <color theme="1"/>
        <rFont val="Arial"/>
        <family val="2"/>
      </rPr>
      <t xml:space="preserve">
https://www.magyp.gob.ar/sitio/areas/d_ovinos/estadistica/existencias/index.php</t>
    </r>
  </si>
  <si>
    <r>
      <rPr>
        <b/>
        <sz val="10"/>
        <color theme="1"/>
        <rFont val="Arial"/>
        <family val="2"/>
      </rPr>
      <t>Nacion y provincias</t>
    </r>
    <r>
      <rPr>
        <sz val="10"/>
        <color theme="1"/>
        <rFont val="Arial"/>
        <family val="2"/>
      </rPr>
      <t xml:space="preserve">
</t>
    </r>
    <r>
      <rPr>
        <i/>
        <sz val="10"/>
        <color theme="1"/>
        <rFont val="Arial"/>
        <family val="2"/>
      </rPr>
      <t>2018-2020</t>
    </r>
    <r>
      <rPr>
        <sz val="10"/>
        <color theme="1"/>
        <rFont val="Arial"/>
        <family val="2"/>
      </rPr>
      <t xml:space="preserve"> https://www.flasite.com/images/pdf/estadisticas/anuales/EL-728.pdf
</t>
    </r>
    <r>
      <rPr>
        <i/>
        <sz val="10"/>
        <color theme="1"/>
        <rFont val="Arial"/>
        <family val="2"/>
      </rPr>
      <t>2020-2021</t>
    </r>
    <r>
      <rPr>
        <sz val="10"/>
        <color theme="1"/>
        <rFont val="Arial"/>
        <family val="2"/>
      </rPr>
      <t xml:space="preserve"> https://www.flasite.com/images/pdf/estadisticas/2021/EL_752_ANUALv1.pdf
</t>
    </r>
    <r>
      <rPr>
        <i/>
        <sz val="10"/>
        <color theme="1"/>
        <rFont val="Arial"/>
        <family val="2"/>
      </rPr>
      <t>2021-2022</t>
    </r>
    <r>
      <rPr>
        <sz val="10"/>
        <color theme="1"/>
        <rFont val="Arial"/>
        <family val="2"/>
      </rPr>
      <t xml:space="preserve"> https://www.flasite.com/images/pdf/estadisticas/2022/EL_764_Anual.pdf</t>
    </r>
  </si>
  <si>
    <r>
      <rPr>
        <b/>
        <sz val="10"/>
        <color theme="1"/>
        <rFont val="Arial"/>
        <family val="2"/>
      </rPr>
      <t>Nacion y provincias</t>
    </r>
    <r>
      <rPr>
        <sz val="10"/>
        <color theme="1"/>
        <rFont val="Arial"/>
        <family val="2"/>
      </rPr>
      <t xml:space="preserve">
https://www.flasite.com/index.php/es/publicaciones/estadistica-anual-2018</t>
    </r>
  </si>
  <si>
    <r>
      <rPr>
        <b/>
        <sz val="10"/>
        <color theme="1"/>
        <rFont val="Arial"/>
        <family val="2"/>
      </rPr>
      <t>Nacion y provincias</t>
    </r>
    <r>
      <rPr>
        <sz val="10"/>
        <color theme="1"/>
        <rFont val="Arial"/>
        <family val="2"/>
      </rPr>
      <t xml:space="preserve">
https://www.magyp.gob.ar/sitio/areas/pesca_maritima/desembarques/_evolucion/Evolucion_desembarques_2015_2020.pdf
https://www.magyp.gob.ar/sitio/areas/pesca_maritima/desembarques/_descargar/2020//230630_Por%20puerto,%20flota,%20especie%20y%20mes_2020.zip
https://www.magyp.gob.ar/sitio/areas/pesca_maritima/desembarques/_descargar/2021//230630_Por%20puerto,%20flota,%20especie%20y%20mes_2021.zip
https://www.magyp.gob.ar/sitio/areas/pesca_maritima/desembarques/_descargar/2022//230630_Por%20puerto,%20flota,%20especie%20y%20mes%202022.zip</t>
    </r>
  </si>
  <si>
    <r>
      <rPr>
        <b/>
        <sz val="10"/>
        <color theme="1"/>
        <rFont val="Arial"/>
        <family val="2"/>
      </rPr>
      <t>Nacion y provincias</t>
    </r>
    <r>
      <rPr>
        <sz val="10"/>
        <color theme="1"/>
        <rFont val="Arial"/>
        <family val="2"/>
      </rPr>
      <t xml:space="preserve">
https://www.magyp.gob.ar/sitio/areas/pesca_maritima/desembarques/</t>
    </r>
  </si>
  <si>
    <r>
      <rPr>
        <b/>
        <sz val="10"/>
        <color theme="1"/>
        <rFont val="Arial"/>
        <family val="2"/>
      </rPr>
      <t>Nacion y provincias</t>
    </r>
    <r>
      <rPr>
        <sz val="10"/>
        <color theme="1"/>
        <rFont val="Arial"/>
        <family val="2"/>
      </rPr>
      <t xml:space="preserve">
http://www.energia.gob.ar/contenidos/archivos/Reorganizacion/informacion_del_mercado/mercado_hidrocarburos/tablas_dinamicas/upstream/sescoweb_produccion.zip</t>
    </r>
  </si>
  <si>
    <r>
      <rPr>
        <b/>
        <sz val="10"/>
        <color theme="1"/>
        <rFont val="Arial"/>
        <family val="2"/>
      </rPr>
      <t>Nacion y provincias</t>
    </r>
    <r>
      <rPr>
        <sz val="10"/>
        <color theme="1"/>
        <rFont val="Arial"/>
        <family val="2"/>
      </rPr>
      <t xml:space="preserve">
https://www.argentina.gob.ar/economia/mineria/eiti-portal-de-transparencia-de-las-industrias-extractivas/produccion-de-petroleo
https://datos.gob.ar/dataset/energia-produccion-petroleo-gas-sesco/archivo/energia_3752bb79-7229-4a3b-8f61-c617bfb17677</t>
    </r>
  </si>
  <si>
    <r>
      <rPr>
        <b/>
        <sz val="10"/>
        <color theme="1"/>
        <rFont val="Arial"/>
        <family val="2"/>
      </rPr>
      <t>Nacion y provincias</t>
    </r>
    <r>
      <rPr>
        <sz val="10"/>
        <color theme="1"/>
        <rFont val="Arial"/>
        <family val="2"/>
      </rPr>
      <t xml:space="preserve">
https://www.magyp.gob.ar/sitio/areas/aves/informes/boletines/_archivos//000000_Datos%20Hist%C3%B3ricos/000081_Nro%2081%20Anuario%20Avicola%202018.pdf
https://www.magyp.gob.ar/sitio/areas/aves/informes/boletines/_archivos//000000_Datos%20Hist%C3%B3ricos/000082_Nro%2082%20Anuario%20Avicola%202019.pdf
https://www.magyp.gob.ar/sitio/areas/aves/informes/boletines/_archivos//000000_Datos%20Hist%C3%B3ricos/000083_Nro%2083%20Anuario%20Avicola%202020.pdf
https://www.magyp.gob.ar/sitio/areas/aves/informes/boletines/_archivos//000000_Datos%20Hist%C3%B3ricos/000084_Nro%2084%20Anuario%20Avicola%202021.pdf
https://www.magyp.gob.ar/sitio/areas/aves/informes/boletines/_archivos//000001_Anuario%20Avicola%202022.pdf</t>
    </r>
  </si>
  <si>
    <r>
      <rPr>
        <b/>
        <sz val="10"/>
        <color theme="1"/>
        <rFont val="Arial"/>
        <family val="2"/>
      </rPr>
      <t>Nacion y provincias</t>
    </r>
    <r>
      <rPr>
        <sz val="10"/>
        <color theme="1"/>
        <rFont val="Arial"/>
        <family val="2"/>
      </rPr>
      <t xml:space="preserve">
https://www.magyp.gob.ar/sitio/areas/aves/informes/boletines/index.php</t>
    </r>
  </si>
  <si>
    <r>
      <rPr>
        <b/>
        <sz val="10"/>
        <color theme="1"/>
        <rFont val="Arial"/>
        <family val="2"/>
      </rPr>
      <t>Nacion y provincias</t>
    </r>
    <r>
      <rPr>
        <sz val="10"/>
        <color theme="1"/>
        <rFont val="Arial"/>
        <family val="2"/>
      </rPr>
      <t xml:space="preserve">
https://www.magyp.gob.ar/sitio/areas/gestion/_files/000000_estadisticas/_archivos//000000_Bovinos/000001_Faena%20Bovina%20Serie%20Anual/000001_Faena%20Bovina%202018.xlsx
https://www.magyp.gob.ar/sitio/areas/gestion/_files/000000_estadisticas/_archivos//000000_Bovinos/000001_Faena%20Bovina%20Serie%20Anual/000002_Faena%20Bovina%202019.xlsx
https://www.magyp.gob.ar/sitio/areas/gestion/_files/000000_estadisticas/_archivos//000000_Bovinos/000001_Faena%20Bovina%20Serie%20Anual/000003_Faena%20Bovina%202020.xlsx
https://www.magyp.gob.ar/sitio/areas/gestion/_files/000000_estadisticas/_archivos//000000_Bovinos/000001_Faena%20Bovina%20Serie%20Anual/000004_Faena%20Bovina%202021.xlsx
https://www.magyp.gob.ar/sitio/areas/gestion/_files/000000_estadisticas/_archivos//000000_Bovinos/000001_Faena%20Bovina%20Serie%20Anual/000005_Faena%20Bovina%202022.xlsx</t>
    </r>
  </si>
  <si>
    <r>
      <rPr>
        <b/>
        <sz val="10"/>
        <color theme="1"/>
        <rFont val="Arial"/>
        <family val="2"/>
      </rPr>
      <t>Nacion y provincias</t>
    </r>
    <r>
      <rPr>
        <sz val="10"/>
        <color theme="1"/>
        <rFont val="Arial"/>
        <family val="2"/>
      </rPr>
      <t xml:space="preserve">
https://www.magyp.gob.ar/sitio/areas/gestion/</t>
    </r>
  </si>
  <si>
    <r>
      <rPr>
        <b/>
        <sz val="10"/>
        <color theme="1"/>
        <rFont val="Arial"/>
        <family val="2"/>
      </rPr>
      <t>Nacion y provincias</t>
    </r>
    <r>
      <rPr>
        <sz val="10"/>
        <color theme="1"/>
        <rFont val="Arial"/>
        <family val="2"/>
      </rPr>
      <t xml:space="preserve">
</t>
    </r>
    <r>
      <rPr>
        <i/>
        <sz val="10"/>
        <color theme="1"/>
        <rFont val="Arial"/>
        <family val="2"/>
      </rPr>
      <t xml:space="preserve">2017-2019 </t>
    </r>
    <r>
      <rPr>
        <sz val="10"/>
        <color theme="1"/>
        <rFont val="Arial"/>
        <family val="2"/>
      </rPr>
      <t xml:space="preserve">https://www.magyp.gob.ar/sitio/areas/caprinos/estadisticas/_archivos//000001_Indicadores/000002_Hist%C3%B3ricos/201900_Indicadores%20Carne%20Caprina%202019-12.pdf
</t>
    </r>
    <r>
      <rPr>
        <i/>
        <sz val="10"/>
        <color theme="1"/>
        <rFont val="Arial"/>
        <family val="2"/>
      </rPr>
      <t>2019-2021 https://www.magyp.gob.ar/sitio/areas/caprinos/estadisticas/_archivos//000001_Indicadores/000001_Actuales/000000_Indicadores%20Carne%20Caprina%20(Junio%202021).pdf</t>
    </r>
  </si>
  <si>
    <r>
      <rPr>
        <b/>
        <sz val="10"/>
        <color theme="1"/>
        <rFont val="Arial"/>
        <family val="2"/>
      </rPr>
      <t>Nacion y provincias</t>
    </r>
    <r>
      <rPr>
        <sz val="10"/>
        <color theme="1"/>
        <rFont val="Arial"/>
        <family val="2"/>
      </rPr>
      <t xml:space="preserve">
https://www.magyp.gob.ar/sitio/areas/caprinos/estadisticas/</t>
    </r>
  </si>
  <si>
    <r>
      <rPr>
        <b/>
        <sz val="10"/>
        <color theme="1"/>
        <rFont val="Arial"/>
        <family val="2"/>
      </rPr>
      <t>Nacion y provincias</t>
    </r>
    <r>
      <rPr>
        <sz val="10"/>
        <color theme="1"/>
        <rFont val="Arial"/>
        <family val="2"/>
      </rPr>
      <t xml:space="preserve">
https://www.magyp.gob.ar/sitio/areas/equinos/informacion_estadistica/</t>
    </r>
  </si>
  <si>
    <r>
      <rPr>
        <b/>
        <sz val="10"/>
        <color theme="1"/>
        <rFont val="Arial"/>
        <family val="2"/>
      </rPr>
      <t>Nacion y provincias</t>
    </r>
    <r>
      <rPr>
        <sz val="10"/>
        <color theme="1"/>
        <rFont val="Arial"/>
        <family val="2"/>
      </rPr>
      <t xml:space="preserve">
https://www.magyp.gob.ar/sitio/areas/equinos/informacion_estadistica/_archivos//000002_Carne%20Equina/000000_Producci%C3%B3n%20de%20Carne%20Equina/002018_Indicadores%20Carne%20equina%202018.pdf
https://www.magyp.gob.ar/sitio/areas/equinos/informacion_estadistica/_archivos//000002_Carne%20Equina/000000_Producci%C3%B3n%20de%20Carne%20Equina/002019_Indicadores%20Carne%20equina%202019.pdf
https://www.magyp.gob.ar/sitio/areas/equinos/informacion_estadistica/_archivos//000002_Carne%20Equina/000000_Producci%C3%B3n%20de%20Carne%20Equina/002020_Indicadores%20Carne%20equina%202020.pdf
https://www.magyp.gob.ar/sitio/areas/equinos/informacion_estadistica/_archivos//000002_Carne%20Equina/000000_Producci%C3%B3n%20de%20Carne%20Equina/002021_Indicadores%20Carne%20equina%202021.pdf
https://www.magyp.gob.ar/sitio/areas/equinos/informacion_estadistica/_archivos//000002_Carne%20Equina/000000_Producci%C3%B3n%20de%20Carne%20Equina/002022_Indicadores%20Carne%20Equina%202022%20(Actualizado).pdf</t>
    </r>
  </si>
  <si>
    <r>
      <rPr>
        <b/>
        <sz val="10"/>
        <color theme="1"/>
        <rFont val="Arial"/>
        <family val="2"/>
      </rPr>
      <t>Nacion y provincias</t>
    </r>
    <r>
      <rPr>
        <sz val="10"/>
        <color theme="1"/>
        <rFont val="Arial"/>
        <family val="2"/>
      </rPr>
      <t xml:space="preserve">
https://www.magyp.gob.ar/sitio/areas/porcinos/estadistica/_archivos//000005-Anuario/180000-Anuario%202018.pdf
https://www.magyp.gob.ar/sitio/areas/porcinos/estadistica/_archivos//000005-Anuario/190000-Anuario%202019.pdf
https://www.magyp.gob.ar/sitio/areas/porcinos/estadistica/_archivos//000005-Anuario/200000_Anuario%202020.pdf
https://www.magyp.gob.ar/sitio/areas/porcinos/estadistica/_archivos//000005-Anuario/210000_Anuario%202021.pdf
https://www.magyp.gob.ar/sitio/areas/porcinos/estadistica/_archivos//000005-Anuario/220000_Anuario%202022.pdf</t>
    </r>
  </si>
  <si>
    <r>
      <rPr>
        <b/>
        <sz val="10"/>
        <color theme="1"/>
        <rFont val="Arial"/>
        <family val="2"/>
      </rPr>
      <t>Nacion y provincias</t>
    </r>
    <r>
      <rPr>
        <sz val="10"/>
        <color theme="1"/>
        <rFont val="Arial"/>
        <family val="2"/>
      </rPr>
      <t xml:space="preserve">
https://www.magyp.gob.ar/sitio/areas/porcinos/estadistica/</t>
    </r>
  </si>
  <si>
    <r>
      <rPr>
        <b/>
        <sz val="10"/>
        <color theme="1"/>
        <rFont val="Arial"/>
        <family val="2"/>
      </rPr>
      <t>Nacion y provincias</t>
    </r>
    <r>
      <rPr>
        <sz val="10"/>
        <color theme="1"/>
        <rFont val="Arial"/>
        <family val="2"/>
      </rPr>
      <t xml:space="preserve">
http://www.ciaracec.com.ar/ciara/descargar/03022023_26012018produccion-de-aceites-vegetales-por-provincia-en-tm.xls</t>
    </r>
  </si>
  <si>
    <r>
      <rPr>
        <b/>
        <sz val="10"/>
        <color theme="1"/>
        <rFont val="Arial"/>
        <family val="2"/>
      </rPr>
      <t>Nacion y provincias</t>
    </r>
    <r>
      <rPr>
        <sz val="10"/>
        <color theme="1"/>
        <rFont val="Arial"/>
        <family val="2"/>
      </rPr>
      <t xml:space="preserve">
http://www.ciaracec.com.ar/cec/Estad%C3%ADsticas/Molienda%20y%20Producci%C3%B3n%20por%20Provincias</t>
    </r>
  </si>
  <si>
    <r>
      <rPr>
        <b/>
        <sz val="10"/>
        <color theme="1"/>
        <rFont val="Arial"/>
        <family val="2"/>
      </rPr>
      <t>Nacion y provincias</t>
    </r>
    <r>
      <rPr>
        <sz val="10"/>
        <color theme="1"/>
        <rFont val="Arial"/>
        <family val="2"/>
      </rPr>
      <t xml:space="preserve">
https://cdn.produccion.gob.ar/cdn-cep/datos-por-provincia/por-provincia-clae2/puestos/puestos_todos.csv</t>
    </r>
  </si>
  <si>
    <r>
      <rPr>
        <b/>
        <sz val="10"/>
        <color theme="1"/>
        <rFont val="Arial"/>
        <family val="2"/>
      </rPr>
      <t>Nacion y provincias</t>
    </r>
    <r>
      <rPr>
        <sz val="10"/>
        <color theme="1"/>
        <rFont val="Arial"/>
        <family val="2"/>
      </rPr>
      <t xml:space="preserve">
https://centroazucarero.com.ar/produccion-de-azucar-2020-2029/</t>
    </r>
  </si>
  <si>
    <r>
      <rPr>
        <b/>
        <sz val="10"/>
        <color theme="1"/>
        <rFont val="Arial"/>
        <family val="2"/>
      </rPr>
      <t>Nacion y provincias</t>
    </r>
    <r>
      <rPr>
        <sz val="10"/>
        <color theme="1"/>
        <rFont val="Arial"/>
        <family val="2"/>
      </rPr>
      <t xml:space="preserve">
http://www.ciaracec.com.ar/ciara/descargar/03022023_26012018molienda-de-oleaginosos-por-provincia-en-tm-2.xls</t>
    </r>
  </si>
  <si>
    <r>
      <rPr>
        <b/>
        <sz val="10"/>
        <color theme="1"/>
        <rFont val="Arial"/>
        <family val="2"/>
      </rPr>
      <t>Nacion y provincias</t>
    </r>
    <r>
      <rPr>
        <sz val="10"/>
        <color theme="1"/>
        <rFont val="Arial"/>
        <family val="2"/>
      </rPr>
      <t xml:space="preserve">
http://www.ciaracec.com.ar/ciara/Estad%C3%ADsticas/Molienda%20y%20Producci%C3%B3n%20por%20Provincias</t>
    </r>
  </si>
  <si>
    <r>
      <rPr>
        <b/>
        <sz val="10"/>
        <color theme="1"/>
        <rFont val="Arial"/>
        <family val="2"/>
      </rPr>
      <t>Nacion y provincias</t>
    </r>
    <r>
      <rPr>
        <sz val="10"/>
        <color theme="1"/>
        <rFont val="Arial"/>
        <family val="2"/>
      </rPr>
      <t xml:space="preserve">
https://www.faim.org.ar/estadisticas/nacional</t>
    </r>
  </si>
  <si>
    <r>
      <rPr>
        <b/>
        <sz val="10"/>
        <color theme="1"/>
        <rFont val="Arial"/>
        <family val="2"/>
      </rPr>
      <t>Nacion y provincias</t>
    </r>
    <r>
      <rPr>
        <sz val="10"/>
        <color theme="1"/>
        <rFont val="Arial"/>
        <family val="2"/>
      </rPr>
      <t xml:space="preserve">
https://www.adefa.org.ar/upload/anuarios/anuario2021/4.pdf</t>
    </r>
  </si>
  <si>
    <r>
      <rPr>
        <b/>
        <sz val="10"/>
        <color theme="1"/>
        <rFont val="Arial"/>
        <family val="2"/>
      </rPr>
      <t>Nacion y provincias</t>
    </r>
    <r>
      <rPr>
        <sz val="10"/>
        <color theme="1"/>
        <rFont val="Arial"/>
        <family val="2"/>
      </rPr>
      <t xml:space="preserve">
</t>
    </r>
    <r>
      <rPr>
        <i/>
        <sz val="10"/>
        <color theme="1"/>
        <rFont val="Arial"/>
        <family val="2"/>
      </rPr>
      <t>Año 2018</t>
    </r>
    <r>
      <rPr>
        <sz val="10"/>
        <color theme="1"/>
        <rFont val="Arial"/>
        <family val="2"/>
      </rPr>
      <t xml:space="preserve"> http://afcp.info/ESTADISTICAS/DATOS-DEFINITIVOS/201812/estadistica13.html
</t>
    </r>
    <r>
      <rPr>
        <i/>
        <sz val="10"/>
        <color theme="1"/>
        <rFont val="Arial"/>
        <family val="2"/>
      </rPr>
      <t>Año 2019</t>
    </r>
    <r>
      <rPr>
        <sz val="10"/>
        <color theme="1"/>
        <rFont val="Arial"/>
        <family val="2"/>
      </rPr>
      <t xml:space="preserve"> http://afcp.info/ESTADISTICAS/DATOS-DEFINITIVOS/201912/estadistica13.html
</t>
    </r>
    <r>
      <rPr>
        <i/>
        <sz val="10"/>
        <color theme="1"/>
        <rFont val="Arial"/>
        <family val="2"/>
      </rPr>
      <t>Año 2020</t>
    </r>
    <r>
      <rPr>
        <sz val="10"/>
        <color theme="1"/>
        <rFont val="Arial"/>
        <family val="2"/>
      </rPr>
      <t xml:space="preserve"> http://afcp.info/ESTADISTICAS/DATOS-DEFINITIVOS/202012/estadistica13.html
</t>
    </r>
    <r>
      <rPr>
        <i/>
        <sz val="10"/>
        <color theme="1"/>
        <rFont val="Arial"/>
        <family val="2"/>
      </rPr>
      <t>Año 2021</t>
    </r>
    <r>
      <rPr>
        <sz val="10"/>
        <color theme="1"/>
        <rFont val="Arial"/>
        <family val="2"/>
      </rPr>
      <t xml:space="preserve"> http://afcp.info/ESTADISTICAS/DATOS-DEFINITIVOS/202112/estadistica13.html</t>
    </r>
  </si>
  <si>
    <r>
      <rPr>
        <b/>
        <sz val="10"/>
        <color theme="1"/>
        <rFont val="Arial"/>
        <family val="2"/>
      </rPr>
      <t>Nacion y provincias</t>
    </r>
    <r>
      <rPr>
        <sz val="10"/>
        <color theme="1"/>
        <rFont val="Arial"/>
        <family val="2"/>
      </rPr>
      <t xml:space="preserve">
https://www.afcp.org.ar/copia-de-consumo-y-per-capita-de-lo</t>
    </r>
  </si>
  <si>
    <r>
      <rPr>
        <b/>
        <sz val="10"/>
        <color theme="1"/>
        <rFont val="Arial"/>
        <family val="2"/>
      </rPr>
      <t>Nacion y provincias</t>
    </r>
    <r>
      <rPr>
        <sz val="10"/>
        <color theme="1"/>
        <rFont val="Arial"/>
        <family val="2"/>
      </rPr>
      <t xml:space="preserve">
</t>
    </r>
    <r>
      <rPr>
        <i/>
        <sz val="10"/>
        <color theme="1"/>
        <rFont val="Arial"/>
        <family val="2"/>
      </rPr>
      <t xml:space="preserve">2021 y 2022 </t>
    </r>
    <r>
      <rPr>
        <sz val="10"/>
        <color theme="1"/>
        <rFont val="Arial"/>
        <family val="2"/>
      </rPr>
      <t>https://www.indec.gob.ar/ftp/cuadros/economia/permisos_edificacion_176_municipios.xlsx</t>
    </r>
  </si>
  <si>
    <r>
      <rPr>
        <b/>
        <sz val="10"/>
        <color theme="1"/>
        <rFont val="Arial"/>
        <family val="2"/>
      </rPr>
      <t>Nacion y provincias</t>
    </r>
    <r>
      <rPr>
        <sz val="10"/>
        <color theme="1"/>
        <rFont val="Arial"/>
        <family val="2"/>
      </rPr>
      <t xml:space="preserve">
https://www.indec.gob.ar/indec/web/Nivel4-Tema-3-3-42</t>
    </r>
  </si>
  <si>
    <r>
      <rPr>
        <b/>
        <sz val="10"/>
        <color theme="1"/>
        <rFont val="Arial"/>
        <family val="2"/>
      </rPr>
      <t>Nacion y provincias</t>
    </r>
    <r>
      <rPr>
        <sz val="10"/>
        <color theme="1"/>
        <rFont val="Arial"/>
        <family val="2"/>
      </rPr>
      <t xml:space="preserve">
https://datos.gob.ar/dataset/produccion-puestos-trabajo-asalariados-registrados-por-provincia-sector-actividad</t>
    </r>
  </si>
  <si>
    <r>
      <rPr>
        <b/>
        <sz val="10"/>
        <color theme="1"/>
        <rFont val="Arial"/>
        <family val="2"/>
      </rPr>
      <t>Nacion y provincias</t>
    </r>
    <r>
      <rPr>
        <sz val="10"/>
        <color theme="1"/>
        <rFont val="Arial"/>
        <family val="2"/>
      </rPr>
      <t xml:space="preserve">
https://www.indec.gob.ar/ftp/cuadros/sociedad/accesos_internet.xls</t>
    </r>
  </si>
  <si>
    <r>
      <rPr>
        <b/>
        <sz val="10"/>
        <color theme="1"/>
        <rFont val="Arial"/>
        <family val="2"/>
      </rPr>
      <t>Nacion y provincias</t>
    </r>
    <r>
      <rPr>
        <sz val="10"/>
        <color theme="1"/>
        <rFont val="Arial"/>
        <family val="2"/>
      </rPr>
      <t xml:space="preserve">
https://www.indec.gob.ar/indec/web/Nivel4-Tema-4-26-153</t>
    </r>
  </si>
  <si>
    <r>
      <rPr>
        <b/>
        <sz val="10"/>
        <color theme="1"/>
        <rFont val="Arial"/>
        <family val="2"/>
      </rPr>
      <t>Nacion y provincias</t>
    </r>
    <r>
      <rPr>
        <sz val="10"/>
        <color theme="1"/>
        <rFont val="Arial"/>
        <family val="2"/>
      </rPr>
      <t xml:space="preserve">
https://www.indec.gob.ar/indec/web/Nivel4-Tema-3-13-56</t>
    </r>
  </si>
  <si>
    <r>
      <rPr>
        <b/>
        <sz val="10"/>
        <color theme="1"/>
        <rFont val="Arial"/>
        <family val="2"/>
      </rPr>
      <t>Nacion y provincias</t>
    </r>
    <r>
      <rPr>
        <sz val="10"/>
        <color theme="1"/>
        <rFont val="Arial"/>
        <family val="2"/>
      </rPr>
      <t xml:space="preserve">
https://www.indec.gob.ar/ftp/cuadros/economia/EOH_cuadros_dic2018.zip
https://www.indec.gob.ar/ftp/cuadros/economia/EOH_cuadros_dic2019.zip
https://www.indec.gob.ar/ftp/cuadros/economia/EOH_cuadros_dic20.zip
https://www.indec.gob.ar/ftp/cuadros/economia/EOH_cuadros_dic21.zip
https://www.indec.gob.ar/ftp/cuadros/economia/EOH_cuadros_dic22.zip</t>
    </r>
  </si>
  <si>
    <r>
      <rPr>
        <b/>
        <sz val="10"/>
        <color theme="1"/>
        <rFont val="Arial"/>
        <family val="2"/>
      </rPr>
      <t>Nacion y provincias</t>
    </r>
    <r>
      <rPr>
        <sz val="10"/>
        <color theme="1"/>
        <rFont val="Arial"/>
        <family val="2"/>
      </rPr>
      <t xml:space="preserve">
https://www.indec.gob.ar/ftp/cuadros/economia/serie_supermercados.xlsx</t>
    </r>
  </si>
  <si>
    <r>
      <rPr>
        <b/>
        <sz val="10"/>
        <color theme="1"/>
        <rFont val="Arial"/>
        <family val="2"/>
      </rPr>
      <t>Nacion y provincias</t>
    </r>
    <r>
      <rPr>
        <sz val="10"/>
        <color theme="1"/>
        <rFont val="Arial"/>
        <family val="2"/>
      </rPr>
      <t xml:space="preserve">
https://www.indec.gob.ar/ftp/cuadros/economia/sh_super_mayoristas.xls</t>
    </r>
  </si>
  <si>
    <r>
      <rPr>
        <b/>
        <sz val="10"/>
        <color theme="1"/>
        <rFont val="Arial"/>
        <family val="2"/>
      </rPr>
      <t>Nacion y provincias</t>
    </r>
    <r>
      <rPr>
        <sz val="10"/>
        <color theme="1"/>
        <rFont val="Arial"/>
        <family val="2"/>
      </rPr>
      <t xml:space="preserve">
https://www.indec.gob.ar/indec/web/Nivel4-Tema-3-1-34</t>
    </r>
  </si>
  <si>
    <r>
      <rPr>
        <b/>
        <sz val="10"/>
        <color theme="1"/>
        <rFont val="Arial"/>
        <family val="2"/>
      </rPr>
      <t>Nacion y provincias</t>
    </r>
    <r>
      <rPr>
        <sz val="10"/>
        <color theme="1"/>
        <rFont val="Arial"/>
        <family val="2"/>
      </rPr>
      <t xml:space="preserve">
https://www.bcra.gob.ar/PublicacionesEstadisticas/Cuadros_estandarizados_series_estadisticas.asp</t>
    </r>
  </si>
  <si>
    <r>
      <rPr>
        <b/>
        <sz val="10"/>
        <color theme="1"/>
        <rFont val="Arial"/>
        <family val="2"/>
      </rPr>
      <t>Nacion y provincias</t>
    </r>
    <r>
      <rPr>
        <sz val="10"/>
        <color theme="1"/>
        <rFont val="Arial"/>
        <family val="2"/>
      </rPr>
      <t xml:space="preserve">
https://www.bcra.gob.ar/Pdfs/PublicacionesEstadisticas/loc2018.xls
https://www.bcra.gob.ar/Pdfs/PublicacionesEstadisticas/loc2019.xls
https://www.bcra.gob.ar/Pdfs/PublicacionesEstadisticas/loc2020.xls
https://www.bcra.gob.ar/Pdfs/PublicacionesEstadisticas/loc2021.xls
https://www.bcra.gob.ar/Pdfs/PublicacionesEstadisticas/loc2022.xls</t>
    </r>
  </si>
  <si>
    <t>IDR/SFRN</t>
  </si>
  <si>
    <t>CIAM</t>
  </si>
  <si>
    <t>CAMMESA</t>
  </si>
  <si>
    <t>SFRN/IDR</t>
  </si>
  <si>
    <t>Generación de energía eléctrica (Gwt)</t>
  </si>
  <si>
    <r>
      <rPr>
        <b/>
        <sz val="10"/>
        <color theme="1"/>
        <rFont val="Arial"/>
        <family val="2"/>
      </rPr>
      <t>Nacion y provincias</t>
    </r>
    <r>
      <rPr>
        <sz val="10"/>
        <color theme="1"/>
        <rFont val="Arial"/>
        <family val="2"/>
      </rPr>
      <t xml:space="preserve">
https://cammesaweb.cammesa.com/informe-anual/</t>
    </r>
  </si>
  <si>
    <t>Generación de energía eléctrica (Gwt): se dispone información a partir de 2021.</t>
  </si>
  <si>
    <r>
      <rPr>
        <b/>
        <sz val="10"/>
        <color theme="1"/>
        <rFont val="Arial"/>
        <family val="2"/>
      </rPr>
      <t>Nacion</t>
    </r>
    <r>
      <rPr>
        <sz val="10"/>
        <color theme="1"/>
        <rFont val="Arial"/>
        <family val="2"/>
      </rPr>
      <t xml:space="preserve">
https://www.indec.gob.ar/ftp/cuadros/economia/epi_06_23.pdf</t>
    </r>
    <r>
      <rPr>
        <b/>
        <sz val="10"/>
        <color theme="1"/>
        <rFont val="Arial"/>
        <family val="2"/>
      </rPr>
      <t/>
    </r>
  </si>
  <si>
    <t>Fuentes: Sitios WEB</t>
  </si>
  <si>
    <t>Fuentes: links de descarga de la información</t>
  </si>
  <si>
    <t>Aceite de oliva  (miles de tn)</t>
  </si>
  <si>
    <t>Aceitunas de mesa (miles de tn)</t>
  </si>
  <si>
    <t>Maquinaria Agrícola (unidades vendidas en el país)</t>
  </si>
  <si>
    <t>Laminados terminados en caliente planos y no planos (miles de tn)</t>
  </si>
  <si>
    <r>
      <t>Subproductos de petróleo (miles de m</t>
    </r>
    <r>
      <rPr>
        <vertAlign val="superscript"/>
        <sz val="10"/>
        <rFont val="Arial"/>
        <family val="2"/>
      </rPr>
      <t>3</t>
    </r>
    <r>
      <rPr>
        <sz val="10"/>
        <rFont val="Arial"/>
        <family val="2"/>
      </rPr>
      <t>)</t>
    </r>
  </si>
  <si>
    <r>
      <t>Procesamiento de petróleo (m</t>
    </r>
    <r>
      <rPr>
        <vertAlign val="superscript"/>
        <sz val="10"/>
        <rFont val="Arial"/>
        <family val="2"/>
      </rPr>
      <t>3</t>
    </r>
    <r>
      <rPr>
        <sz val="10"/>
        <rFont val="Arial"/>
        <family val="2"/>
      </rPr>
      <t>)</t>
    </r>
  </si>
  <si>
    <r>
      <t>Subproductos de petróleo (m</t>
    </r>
    <r>
      <rPr>
        <vertAlign val="superscript"/>
        <sz val="10"/>
        <rFont val="Arial"/>
        <family val="2"/>
      </rPr>
      <t>3</t>
    </r>
    <r>
      <rPr>
        <sz val="10"/>
        <rFont val="Arial"/>
        <family val="2"/>
      </rPr>
      <t>)</t>
    </r>
  </si>
  <si>
    <t>Mrio.Desa.Prod.</t>
  </si>
  <si>
    <t>Incluye las ramas: Productos textiles, Confecciones y Cuero. En los casos de Santa Cruz y Tierra del Fuego no se presenta información en estas dos últimas actividades; para Formosa y Neuquén sólo se muestran datos en el rubro Confecciones; mientras que en las provincias de Chubut, Jujuy, La Pampa y Río Negro no se exhiben cifras de empleo registrado en el sector de cueros.</t>
  </si>
  <si>
    <t>Faena avícola (millones de cabezas)</t>
  </si>
  <si>
    <t>Faena bovina (miles de cabezas)</t>
  </si>
  <si>
    <t>Faena caprina (miles de cabezas)</t>
  </si>
  <si>
    <t>Faena equina (miles de cabezas)</t>
  </si>
  <si>
    <r>
      <t>Construcción (miles de m</t>
    </r>
    <r>
      <rPr>
        <vertAlign val="superscript"/>
        <sz val="10"/>
        <rFont val="Arial"/>
        <family val="2"/>
      </rPr>
      <t>2</t>
    </r>
    <r>
      <rPr>
        <sz val="10"/>
        <rFont val="Arial"/>
        <family val="2"/>
      </rPr>
      <t xml:space="preserve"> autorizados)</t>
    </r>
  </si>
  <si>
    <t>Productos electrónicos (miles de unidades)</t>
  </si>
  <si>
    <t>Sin discriminar</t>
  </si>
  <si>
    <t>Distribución provincial de las Actividades Relevantes (en porcentaje). Año 2018</t>
  </si>
  <si>
    <t>Distribución provincial de las Actividades Relevantes (en porcentaje). Año 2019</t>
  </si>
  <si>
    <t>Distribución provincial de las Actividades Relevantes (en porcentaje). Año 2020</t>
  </si>
  <si>
    <t>Distribución provincial de las Actividades Relevantes (en porcentaje). Año 2021</t>
  </si>
  <si>
    <t>Distribución provincial de las Actividades Relevantes (en porcentaje). Año 2022</t>
  </si>
  <si>
    <t>Entre Rios</t>
  </si>
  <si>
    <t>Cordoba</t>
  </si>
  <si>
    <t>Los porcentajes están referidos sólo a las tres principales provincias productoras. Los mismos se determinaron a partir información relativa al volumen comercializado y participaciones estimativas de la Secretaría de Fruticultura de Río Negro (datos para Neuquén y Río Negro) y el pronóstico de cosecha frutícola del IDR para la provincia de Mendoza.
A partir de los datos publicados por la Secretaría de Río Negro, no se logra desagregar lo que se produce en Neuquén de lo que se produce en Río Negro.
Los datos expuestos corresponden a las campañas, de las cuales se registra la producción en el último año (por ejemplo, campaña 2017/18, producción 2018)</t>
  </si>
  <si>
    <t>Limón, Pomelo, Mandarina, Naranja: no se dispone información para el año 2019 ni para 2022</t>
  </si>
  <si>
    <t xml:space="preserve">Té: se discontinuo la publicación en la fuente de datos a partir de 2021
Los datos expuestos corresponden a campañas, de las cuales se registra la producción en el último año </t>
  </si>
  <si>
    <t>La forma de medición cambia a partir de 2019: en el informe de diciembre de dicho año, la faena (por cabezas) de ovinos en 2018 era de 2.481.631, según indica SENASA; en el informe de diciembre de 2020, en cambio, la faena de 2018 es de 907.151 cabezas, dato provisto por DNCCA.
Para los años 2018, 2019 y 2020, los datos se toman de diciembre de cada uno.</t>
  </si>
  <si>
    <t>El dato de PBA y CABA es publicado en conjunto por la fuente.</t>
  </si>
  <si>
    <t>Comunicación: El dato de PBA y CABA es publicado en conjunto por la fuente.</t>
  </si>
  <si>
    <t>s/d pcia.</t>
  </si>
  <si>
    <t>MAGyP</t>
  </si>
  <si>
    <r>
      <rPr>
        <b/>
        <sz val="10"/>
        <color theme="1"/>
        <rFont val="Arial"/>
        <family val="2"/>
      </rPr>
      <t>Nacion y provincias</t>
    </r>
    <r>
      <rPr>
        <sz val="10"/>
        <color theme="1"/>
        <rFont val="Arial"/>
        <family val="2"/>
      </rPr>
      <t xml:space="preserve">
https://www.adefa.org.ar/es/estadisticas-anuarios-interno?id=56</t>
    </r>
  </si>
  <si>
    <r>
      <rPr>
        <b/>
        <sz val="10"/>
        <color theme="1"/>
        <rFont val="Arial"/>
        <family val="2"/>
      </rPr>
      <t>Nacion y provincias</t>
    </r>
    <r>
      <rPr>
        <sz val="10"/>
        <color theme="1"/>
        <rFont val="Arial"/>
        <family val="2"/>
      </rPr>
      <t xml:space="preserve">
https://www.argentina.gob.ar/economia/energia/hidrocarburos/refinacion-y-comercializacion-de-petroleo-gas-y-derivados-tablas-dinamicas</t>
    </r>
  </si>
  <si>
    <r>
      <rPr>
        <b/>
        <sz val="10"/>
        <rFont val="Arial"/>
        <family val="2"/>
      </rPr>
      <t>Nacion y provincias</t>
    </r>
    <r>
      <rPr>
        <sz val="10"/>
        <rFont val="Arial"/>
        <family val="2"/>
      </rPr>
      <t xml:space="preserve">
https://microfe.cammesa.com/static-content/CammesaWeb/download-manager-files/Sintesis%20Mensual/BASE_INFORME_MENSUAL_2020-12.zip
https://microfe.cammesa.com/static-content/CammesaWeb/download-manager-files/Informe%20Anual/2023/Base%20de%20datos%20Informe%20Anual%202022.zip</t>
    </r>
  </si>
  <si>
    <r>
      <rPr>
        <b/>
        <sz val="10"/>
        <color theme="1"/>
        <rFont val="Arial"/>
        <family val="2"/>
      </rPr>
      <t>Nacion y provincias</t>
    </r>
    <r>
      <rPr>
        <sz val="10"/>
        <color theme="1"/>
        <rFont val="Arial"/>
        <family val="2"/>
      </rPr>
      <t xml:space="preserve">
https://www.energia.gob.ar/contenidos/archivos/Reorganizacion/informacion_del_mercado/mercado_hidrocarburos/tablas_dinamicas/dowstream/individuales/TD_cargas_y_subproductos_obtenidos_2010_2019.zip
https://www.energia.gob.ar/contenidos/archivos/Reorganizacion/informacion_del_mercado/mercado_hidrocarburos/tablas_dinamicas/dowstream/individuales/TD_cargas_y_subproductos_obtenidos.zip</t>
    </r>
  </si>
  <si>
    <r>
      <t xml:space="preserve">Nacion y provincias
</t>
    </r>
    <r>
      <rPr>
        <sz val="10"/>
        <color theme="1"/>
        <rFont val="Arial"/>
        <family val="2"/>
      </rPr>
      <t>https://datosestimaciones.magyp.gob.ar/reportes.php?reporte=Estimaciones</t>
    </r>
  </si>
  <si>
    <r>
      <rPr>
        <b/>
        <sz val="10"/>
        <color theme="1"/>
        <rFont val="Arial"/>
        <family val="2"/>
      </rPr>
      <t>Nacion y provincias</t>
    </r>
    <r>
      <rPr>
        <sz val="10"/>
        <color theme="1"/>
        <rFont val="Arial"/>
        <family val="2"/>
      </rPr>
      <t xml:space="preserve">
https://estadisticaycensos.rionegro.gov.ar/download/archivos/00016580.xlsx
https://www.idr.org.ar/wp-content/uploads/2018/02/pronost_cosecha_fruticola_2017_18.pdf
https://www.idr.org.ar/wp-content/uploads/2019/01/Fruta-Fresca-201819.pdf
https://www.idr.org.ar/wp-content/uploads/2020/02/Pronostico_2019_2020.pdf
https://www.idr.org.ar/wp-content/uploads/2021/01/Pronostico-Pera-2020-21.pdf
https://www.idr.org.ar/wp-content/uploads/2022/08/Pronostico-Cosecha-Fruticola-21-22.pdf</t>
    </r>
  </si>
  <si>
    <r>
      <rPr>
        <b/>
        <sz val="10"/>
        <color theme="1"/>
        <rFont val="Arial"/>
        <family val="2"/>
      </rPr>
      <t>Nacion y provincias</t>
    </r>
    <r>
      <rPr>
        <sz val="10"/>
        <color theme="1"/>
        <rFont val="Arial"/>
        <family val="2"/>
      </rPr>
      <t xml:space="preserve">
https://www.magyp.gob.ar/sitio/areas/d_ovinos/estadistica/indicadores/_carne//000002_Series%20Hist%C3%B3ricas/200300_Resumen%20Indicadores%20-%20Marzo%202020.pdf
https://www.magyp.gob.ar/sitio/areas/d_ovinos/estadistica/indicadores/_carne//000001=Actuales/210600_Resumen%20Indicadores%20-%20Junio%202021.pdf</t>
    </r>
  </si>
  <si>
    <r>
      <rPr>
        <b/>
        <sz val="10"/>
        <color theme="1"/>
        <rFont val="Arial"/>
        <family val="2"/>
      </rPr>
      <t>Nacion y provincias</t>
    </r>
    <r>
      <rPr>
        <sz val="10"/>
        <color theme="1"/>
        <rFont val="Arial"/>
        <family val="2"/>
      </rPr>
      <t xml:space="preserve">
https://www.magyp.gob.ar/sitio/areas/d_ovinos/estadistica/indicadores/index.php</t>
    </r>
  </si>
  <si>
    <t>En el caso del sector agropecuario, siempre se registra la producción en el último año que abarca la campaña.</t>
  </si>
  <si>
    <t>s/d pcia.: Sólo dato a nivel nacional. Sin apertura por provincia para todo el período.</t>
  </si>
  <si>
    <t>Contrucción: Se dispone información a partir de 2021.</t>
  </si>
  <si>
    <t>Limón, Pomelo, Mandarina, Naranja: No se dispone información para el año 2019 ni para 2022.</t>
  </si>
  <si>
    <t>Faena ovinos, Faena caprina y Té: Se dispone de información hasta 2020.</t>
  </si>
  <si>
    <t>Caña de azúcar, Productos forestales de bosques nativos, Existencias de ganado bovino, Azúcar, Automotores, Cemento Portland (consumo) y Ventas de supermercado: Se dispone de información hasta 2021.</t>
  </si>
  <si>
    <r>
      <rPr>
        <b/>
        <sz val="11"/>
        <color theme="1"/>
        <rFont val="Calibri"/>
        <family val="2"/>
        <scheme val="minor"/>
      </rPr>
      <t>Nacion y provincias</t>
    </r>
    <r>
      <rPr>
        <sz val="11"/>
        <color theme="1"/>
        <rFont val="Calibri"/>
        <family val="2"/>
        <scheme val="minor"/>
      </rPr>
      <t xml:space="preserve">
https://www.argentina.gob.ar/sites/default/files/2018/10/anuario_cosecha_y_elaboracion_2022.pdf</t>
    </r>
  </si>
  <si>
    <r>
      <t>Nacion y provincias</t>
    </r>
    <r>
      <rPr>
        <sz val="11"/>
        <color theme="1"/>
        <rFont val="Calibri"/>
        <family val="2"/>
        <scheme val="minor"/>
      </rPr>
      <t xml:space="preserve">
</t>
    </r>
    <r>
      <rPr>
        <sz val="10"/>
        <color theme="1"/>
        <rFont val="Arial"/>
        <family val="2"/>
      </rPr>
      <t>https://datos.gob.ar/dataset/produccion-puestos-trabajo-asalariados-registrados-por-provincia-sector-actividad</t>
    </r>
  </si>
  <si>
    <t>Sigla</t>
  </si>
  <si>
    <t>Ministerio de Agricultura, Ganadería y Pesca</t>
  </si>
  <si>
    <t>Centro Azucarero Argentino</t>
  </si>
  <si>
    <t>Secretaría de Fruticultura de Río Negro/Instituto de Desarrollo Rural</t>
  </si>
  <si>
    <t>Centro de Información Ambiental</t>
  </si>
  <si>
    <t>Instituto Nacional de Vitivinicultura</t>
  </si>
  <si>
    <t>Instituto Nacional de la Yerba Mate</t>
  </si>
  <si>
    <t>Federación Lanera Argentina</t>
  </si>
  <si>
    <t>Secretaría de Energía de la Nación</t>
  </si>
  <si>
    <t>Consejo Oleícola Internacional</t>
  </si>
  <si>
    <t>Cámara de la Industria Aceitera de la República Argentina</t>
  </si>
  <si>
    <t>Ministerio de Desarrollo Productivo</t>
  </si>
  <si>
    <t>Federación Argentina de la Industria Molinera</t>
  </si>
  <si>
    <t>Federación Argentina de Citrus</t>
  </si>
  <si>
    <t>Instituto Nacional de Estadística y Censos</t>
  </si>
  <si>
    <t>Asociación de Fábricas de Automotores</t>
  </si>
  <si>
    <t>Asociación de Fabricantes de Cemento Portland</t>
  </si>
  <si>
    <t>Banco Central de la República Argentina</t>
  </si>
  <si>
    <t>Compañía Administradora del Mercado Mayorista Eléctrico Sociedad Anónima</t>
  </si>
  <si>
    <t>Nomenclador de fuentes</t>
  </si>
  <si>
    <t>s/d AAAA: Sin datos para el año AAAA.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</si>
</sst>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_ * #,##0.00_ ;_ * \-#,##0.00_ ;_ * &quot;-&quot;??_ ;_ @_ "/>
    <numFmt numFmtId="166" formatCode="#.00"/>
    <numFmt numFmtId="167" formatCode="\$#.00"/>
    <numFmt numFmtId="168" formatCode="0.0%"/>
  </numFmts>
  <fonts count="44" x14ac:knownFonts="1">
    <font>
      <sz val="11"/>
      <color theme="1"/>
      <name val="Calibri"/>
      <family val="2"/>
      <scheme val="minor"/>
    </font>
    <font>
      <sz val="11"/>
      <color theme="1"/>
      <name val="Calibri"/>
      <family val="2"/>
      <scheme val="minor"/>
    </font>
    <font>
      <sz val="10"/>
      <name val="Arial"/>
      <family val="2"/>
    </font>
    <font>
      <b/>
      <sz val="10"/>
      <name val="Arial"/>
      <family val="2"/>
    </font>
    <font>
      <u/>
      <sz val="8"/>
      <color indexed="12"/>
      <name val="Courier"/>
      <family val="3"/>
    </font>
    <font>
      <sz val="10"/>
      <name val="Arial"/>
      <family val="2"/>
    </font>
    <font>
      <sz val="10"/>
      <color theme="1"/>
      <name val="Arial"/>
      <family val="2"/>
    </font>
    <font>
      <b/>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ourier"/>
      <family val="3"/>
    </font>
    <font>
      <sz val="1"/>
      <color indexed="8"/>
      <name val="Courier"/>
      <family val="3"/>
    </font>
    <font>
      <b/>
      <sz val="1"/>
      <color indexed="8"/>
      <name val="Courier"/>
      <family val="3"/>
    </font>
    <font>
      <u/>
      <sz val="10"/>
      <color indexed="12"/>
      <name val="Arial"/>
      <family val="2"/>
    </font>
    <font>
      <i/>
      <sz val="10"/>
      <color theme="1"/>
      <name val="Arial"/>
      <family val="2"/>
    </font>
    <font>
      <b/>
      <sz val="10"/>
      <color theme="1" tint="0.249977111117893"/>
      <name val="Arial"/>
      <family val="2"/>
    </font>
    <font>
      <b/>
      <sz val="12"/>
      <color rgb="FF000000"/>
      <name val="Arial"/>
      <family val="2"/>
    </font>
    <font>
      <b/>
      <sz val="12"/>
      <name val="Arial"/>
      <family val="2"/>
    </font>
    <font>
      <u/>
      <sz val="10"/>
      <name val="Arial"/>
      <family val="2"/>
    </font>
    <font>
      <vertAlign val="superscript"/>
      <sz val="10"/>
      <name val="Arial"/>
      <family val="2"/>
    </font>
    <font>
      <sz val="12"/>
      <name val="Arial"/>
      <family val="2"/>
    </font>
    <font>
      <sz val="13"/>
      <name val="Arial"/>
      <family val="2"/>
    </font>
    <font>
      <b/>
      <sz val="13"/>
      <name val="Arial"/>
      <family val="2"/>
    </font>
    <font>
      <b/>
      <sz val="11"/>
      <color theme="1"/>
      <name val="Calibri"/>
      <family val="2"/>
      <scheme val="minor"/>
    </font>
    <font>
      <b/>
      <sz val="18"/>
      <color indexed="8"/>
      <name val="Arial"/>
      <family val="2"/>
    </font>
    <font>
      <b/>
      <sz val="10"/>
      <color indexed="8"/>
      <name val="Arial"/>
      <family val="2"/>
    </font>
    <font>
      <sz val="10"/>
      <color rgb="FFFF0000"/>
      <name val="Arial"/>
      <family val="2"/>
    </font>
    <font>
      <sz val="10"/>
      <color theme="1"/>
      <name val="Calibri"/>
      <family val="2"/>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theme="1" tint="0.499984740745262"/>
      </bottom>
      <diagonal/>
    </border>
  </borders>
  <cellStyleXfs count="145">
    <xf numFmtId="0" fontId="0" fillId="0" borderId="0"/>
    <xf numFmtId="0" fontId="2" fillId="0" borderId="0"/>
    <xf numFmtId="9"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4" fillId="5" borderId="0" applyNumberFormat="0" applyBorder="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2" fillId="22" borderId="2" applyNumberFormat="0" applyAlignment="0" applyProtection="0"/>
    <xf numFmtId="0" fontId="12" fillId="22" borderId="2" applyNumberFormat="0" applyAlignment="0" applyProtection="0"/>
    <xf numFmtId="0" fontId="19" fillId="0" borderId="3" applyNumberFormat="0" applyFill="0" applyAlignment="0" applyProtection="0"/>
    <xf numFmtId="0" fontId="19" fillId="0" borderId="3" applyNumberFormat="0" applyFill="0" applyAlignment="0" applyProtection="0"/>
    <xf numFmtId="0" fontId="12" fillId="22" borderId="2" applyNumberFormat="0" applyAlignment="0" applyProtection="0"/>
    <xf numFmtId="0" fontId="27" fillId="0" borderId="0">
      <protection locked="0"/>
    </xf>
    <xf numFmtId="0" fontId="28" fillId="0" borderId="0">
      <protection locked="0"/>
    </xf>
    <xf numFmtId="0" fontId="28" fillId="0" borderId="0">
      <protection locked="0"/>
    </xf>
    <xf numFmtId="0" fontId="17" fillId="0" borderId="0" applyNumberFormat="0" applyFill="0" applyBorder="0" applyAlignment="0" applyProtection="0"/>
    <xf numFmtId="0" fontId="17" fillId="0" borderId="0" applyNumberFormat="0" applyFill="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8" fillId="8" borderId="1" applyNumberFormat="0" applyAlignment="0" applyProtection="0"/>
    <xf numFmtId="0" fontId="18" fillId="8" borderId="1" applyNumberFormat="0" applyAlignment="0" applyProtection="0"/>
    <xf numFmtId="0" fontId="13" fillId="0" borderId="0" applyNumberFormat="0" applyFill="0" applyBorder="0" applyAlignment="0" applyProtection="0"/>
    <xf numFmtId="166" fontId="27" fillId="0" borderId="0">
      <protection locked="0"/>
    </xf>
    <xf numFmtId="4" fontId="27" fillId="0" borderId="0">
      <protection locked="0"/>
    </xf>
    <xf numFmtId="0" fontId="14" fillId="5"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8" fillId="8" borderId="1" applyNumberFormat="0" applyAlignment="0" applyProtection="0"/>
    <xf numFmtId="0" fontId="19" fillId="0" borderId="3" applyNumberFormat="0" applyFill="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7" fontId="27" fillId="0" borderId="0">
      <protection locked="0"/>
    </xf>
    <xf numFmtId="0" fontId="20" fillId="23" borderId="0" applyNumberFormat="0" applyBorder="0" applyAlignment="0" applyProtection="0"/>
    <xf numFmtId="0" fontId="20" fillId="23" borderId="0" applyNumberFormat="0" applyBorder="0" applyAlignment="0" applyProtection="0"/>
    <xf numFmtId="0" fontId="26" fillId="0" borderId="0"/>
    <xf numFmtId="0" fontId="5" fillId="0" borderId="0"/>
    <xf numFmtId="0" fontId="1" fillId="0" borderId="0"/>
    <xf numFmtId="0" fontId="5" fillId="0" borderId="0"/>
    <xf numFmtId="0" fontId="26" fillId="24" borderId="7" applyNumberFormat="0" applyFont="0" applyAlignment="0" applyProtection="0"/>
    <xf numFmtId="0" fontId="26" fillId="24" borderId="7" applyNumberFormat="0" applyFont="0" applyAlignment="0" applyProtection="0"/>
    <xf numFmtId="0" fontId="21" fillId="24" borderId="7" applyNumberFormat="0" applyFont="0" applyAlignment="0" applyProtection="0"/>
    <xf numFmtId="0" fontId="22" fillId="21" borderId="8"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2" fillId="21" borderId="8" applyNumberFormat="0" applyAlignment="0" applyProtection="0"/>
    <xf numFmtId="0" fontId="22" fillId="21" borderId="8"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xf numFmtId="0" fontId="27" fillId="0" borderId="10">
      <protection locked="0"/>
    </xf>
    <xf numFmtId="0" fontId="24" fillId="0" borderId="9" applyNumberFormat="0" applyFill="0" applyAlignment="0" applyProtection="0"/>
    <xf numFmtId="0" fontId="25" fillId="0" borderId="0" applyNumberForma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5" fontId="2" fillId="0" borderId="0" applyFont="0" applyFill="0" applyBorder="0" applyAlignment="0" applyProtection="0"/>
  </cellStyleXfs>
  <cellXfs count="110">
    <xf numFmtId="0" fontId="0" fillId="0" borderId="0" xfId="0"/>
    <xf numFmtId="0" fontId="32" fillId="0" borderId="0" xfId="0" applyFont="1" applyFill="1" applyBorder="1" applyAlignment="1">
      <alignment vertical="top"/>
    </xf>
    <xf numFmtId="0" fontId="2" fillId="0" borderId="0" xfId="1" applyFont="1" applyFill="1" applyAlignment="1">
      <alignment vertical="center"/>
    </xf>
    <xf numFmtId="9" fontId="2" fillId="0" borderId="0" xfId="141" applyFont="1" applyFill="1" applyAlignment="1">
      <alignment horizontal="center" vertical="center"/>
    </xf>
    <xf numFmtId="0" fontId="2" fillId="0" borderId="0" xfId="1" applyFont="1" applyFill="1" applyAlignment="1">
      <alignment horizontal="left" vertical="center"/>
    </xf>
    <xf numFmtId="0" fontId="34" fillId="0" borderId="0" xfId="3" applyFont="1" applyFill="1" applyBorder="1" applyAlignment="1" applyProtection="1">
      <alignment vertical="center" wrapText="1"/>
    </xf>
    <xf numFmtId="0" fontId="2" fillId="0" borderId="0" xfId="1" applyFont="1" applyAlignment="1">
      <alignment vertical="center" wrapText="1"/>
    </xf>
    <xf numFmtId="0" fontId="2" fillId="0" borderId="0" xfId="1" applyFont="1" applyAlignment="1">
      <alignment horizontal="center" vertical="center" wrapText="1"/>
    </xf>
    <xf numFmtId="0" fontId="6" fillId="2" borderId="11" xfId="0" applyFont="1" applyFill="1" applyBorder="1" applyAlignment="1">
      <alignment vertical="center" wrapText="1"/>
    </xf>
    <xf numFmtId="0" fontId="2" fillId="0" borderId="0" xfId="1" applyFont="1" applyFill="1" applyBorder="1" applyAlignment="1">
      <alignment vertical="center"/>
    </xf>
    <xf numFmtId="0" fontId="3" fillId="0" borderId="0" xfId="1" applyFont="1" applyFill="1" applyAlignment="1">
      <alignment vertical="center"/>
    </xf>
    <xf numFmtId="0" fontId="2" fillId="0" borderId="11" xfId="1" applyFont="1" applyFill="1" applyBorder="1" applyAlignment="1">
      <alignment horizontal="center" vertical="center"/>
    </xf>
    <xf numFmtId="9" fontId="2" fillId="0" borderId="11" xfId="141" applyNumberFormat="1" applyFont="1" applyFill="1" applyBorder="1" applyAlignment="1">
      <alignment horizontal="center" vertical="center"/>
    </xf>
    <xf numFmtId="0" fontId="34" fillId="0" borderId="0" xfId="3" applyFont="1" applyFill="1" applyAlignment="1" applyProtection="1">
      <alignment vertical="center" wrapText="1"/>
    </xf>
    <xf numFmtId="9" fontId="2" fillId="0" borderId="11" xfId="141" applyFont="1" applyFill="1" applyBorder="1" applyAlignment="1">
      <alignment horizontal="center" vertical="center"/>
    </xf>
    <xf numFmtId="0" fontId="2" fillId="0" borderId="0" xfId="1" applyFont="1" applyFill="1" applyAlignment="1">
      <alignment horizontal="center" vertical="center"/>
    </xf>
    <xf numFmtId="0" fontId="3" fillId="0" borderId="0" xfId="1" applyFont="1" applyFill="1" applyBorder="1" applyAlignment="1">
      <alignment vertical="center"/>
    </xf>
    <xf numFmtId="0" fontId="2" fillId="0" borderId="11" xfId="1" applyFont="1" applyFill="1" applyBorder="1" applyAlignment="1">
      <alignment vertical="center"/>
    </xf>
    <xf numFmtId="0" fontId="2" fillId="0" borderId="11" xfId="1" applyFont="1" applyFill="1" applyBorder="1" applyAlignment="1">
      <alignment vertical="center" wrapText="1"/>
    </xf>
    <xf numFmtId="0" fontId="2" fillId="0" borderId="11" xfId="1" applyFont="1" applyFill="1" applyBorder="1" applyAlignment="1">
      <alignment vertical="center" wrapText="1" shrinkToFit="1"/>
    </xf>
    <xf numFmtId="0" fontId="3" fillId="0" borderId="0" xfId="1" applyFont="1" applyAlignment="1">
      <alignment vertical="center"/>
    </xf>
    <xf numFmtId="0" fontId="32" fillId="0" borderId="13" xfId="0" applyFont="1" applyFill="1" applyBorder="1" applyAlignment="1">
      <alignment vertical="top"/>
    </xf>
    <xf numFmtId="0" fontId="2" fillId="2" borderId="13" xfId="1" applyFont="1" applyFill="1" applyBorder="1" applyAlignment="1">
      <alignment vertical="center"/>
    </xf>
    <xf numFmtId="0" fontId="2" fillId="0" borderId="0" xfId="1" applyAlignment="1">
      <alignment vertical="center"/>
    </xf>
    <xf numFmtId="0" fontId="3" fillId="2" borderId="11" xfId="1" applyFont="1" applyFill="1" applyBorder="1" applyAlignment="1">
      <alignment horizontal="center" vertical="center" wrapText="1"/>
    </xf>
    <xf numFmtId="0" fontId="3" fillId="2" borderId="11" xfId="1" applyFont="1" applyFill="1" applyBorder="1" applyAlignment="1">
      <alignment horizontal="center" vertical="center"/>
    </xf>
    <xf numFmtId="0" fontId="2" fillId="0" borderId="0" xfId="1" applyFill="1" applyAlignment="1">
      <alignment vertical="center"/>
    </xf>
    <xf numFmtId="0" fontId="2" fillId="2" borderId="11" xfId="1" applyFont="1" applyFill="1" applyBorder="1" applyAlignment="1">
      <alignment horizontal="left" vertical="center"/>
    </xf>
    <xf numFmtId="0" fontId="2" fillId="2" borderId="11" xfId="1" applyFont="1" applyFill="1" applyBorder="1" applyAlignment="1">
      <alignment horizontal="center" vertical="center"/>
    </xf>
    <xf numFmtId="3" fontId="2" fillId="2" borderId="11" xfId="1" applyNumberFormat="1" applyFont="1" applyFill="1" applyBorder="1" applyAlignment="1">
      <alignment horizontal="right" vertical="center" wrapText="1"/>
    </xf>
    <xf numFmtId="3" fontId="2" fillId="2" borderId="11" xfId="1" applyNumberFormat="1" applyFont="1" applyFill="1" applyBorder="1" applyAlignment="1">
      <alignment vertical="center"/>
    </xf>
    <xf numFmtId="0" fontId="2" fillId="2" borderId="11" xfId="1" applyFont="1" applyFill="1" applyBorder="1" applyAlignment="1">
      <alignment horizontal="left" vertical="center" wrapText="1"/>
    </xf>
    <xf numFmtId="3" fontId="2" fillId="2" borderId="11" xfId="0" applyNumberFormat="1" applyFont="1" applyFill="1" applyBorder="1" applyAlignment="1">
      <alignment horizontal="right" vertical="center" wrapText="1"/>
    </xf>
    <xf numFmtId="3" fontId="2" fillId="0" borderId="0" xfId="1" applyNumberFormat="1" applyAlignment="1">
      <alignment vertical="center"/>
    </xf>
    <xf numFmtId="0" fontId="2" fillId="0" borderId="0" xfId="1" applyAlignment="1">
      <alignment vertical="center" wrapText="1" shrinkToFit="1"/>
    </xf>
    <xf numFmtId="0" fontId="2" fillId="2" borderId="11" xfId="1" applyFont="1" applyFill="1" applyBorder="1" applyAlignment="1">
      <alignment horizontal="left" vertical="center" wrapText="1" shrinkToFit="1"/>
    </xf>
    <xf numFmtId="0" fontId="2" fillId="2" borderId="11" xfId="1" applyFont="1" applyFill="1" applyBorder="1" applyAlignment="1">
      <alignment horizontal="center" vertical="center" wrapText="1" shrinkToFit="1"/>
    </xf>
    <xf numFmtId="0" fontId="2" fillId="0" borderId="0" xfId="1" applyFill="1" applyBorder="1" applyAlignment="1">
      <alignment vertical="center"/>
    </xf>
    <xf numFmtId="0" fontId="36" fillId="0" borderId="0" xfId="1" applyFont="1" applyAlignment="1">
      <alignment vertical="center" wrapText="1"/>
    </xf>
    <xf numFmtId="0" fontId="29" fillId="0" borderId="0" xfId="142" applyAlignment="1" applyProtection="1">
      <alignment vertical="center" wrapText="1"/>
    </xf>
    <xf numFmtId="0" fontId="37" fillId="0" borderId="0" xfId="1" applyFont="1" applyAlignment="1">
      <alignment vertical="center"/>
    </xf>
    <xf numFmtId="0" fontId="37" fillId="0" borderId="0" xfId="1" applyFont="1" applyAlignment="1">
      <alignment vertical="center" wrapText="1"/>
    </xf>
    <xf numFmtId="0" fontId="38" fillId="0" borderId="0" xfId="1" applyFont="1" applyFill="1" applyBorder="1" applyAlignment="1">
      <alignment vertical="center"/>
    </xf>
    <xf numFmtId="3" fontId="2" fillId="2" borderId="11" xfId="144" applyNumberFormat="1" applyFont="1" applyFill="1" applyBorder="1" applyAlignment="1">
      <alignment horizontal="right" vertical="center" wrapText="1"/>
    </xf>
    <xf numFmtId="3" fontId="36" fillId="0" borderId="0" xfId="1" applyNumberFormat="1" applyFont="1" applyFill="1" applyBorder="1" applyAlignment="1">
      <alignment horizontal="right" vertical="center" wrapText="1"/>
    </xf>
    <xf numFmtId="0" fontId="2" fillId="0" borderId="0" xfId="1" applyBorder="1" applyAlignment="1">
      <alignment vertical="center"/>
    </xf>
    <xf numFmtId="4" fontId="0" fillId="0" borderId="0" xfId="144" applyNumberFormat="1" applyFont="1" applyBorder="1" applyAlignment="1">
      <alignment vertical="center"/>
    </xf>
    <xf numFmtId="0" fontId="7" fillId="2" borderId="11" xfId="0" applyFont="1" applyFill="1" applyBorder="1" applyAlignment="1">
      <alignment horizontal="center" vertical="center" wrapText="1"/>
    </xf>
    <xf numFmtId="0" fontId="6" fillId="0" borderId="0" xfId="0" applyFont="1" applyAlignment="1">
      <alignment vertical="center" wrapText="1"/>
    </xf>
    <xf numFmtId="0" fontId="2" fillId="0" borderId="11" xfId="1" applyFont="1" applyFill="1" applyBorder="1" applyAlignment="1">
      <alignment horizontal="left" vertical="center"/>
    </xf>
    <xf numFmtId="0" fontId="6" fillId="2" borderId="0" xfId="0" applyFont="1" applyFill="1" applyAlignment="1">
      <alignment horizontal="left" vertical="center" wrapText="1"/>
    </xf>
    <xf numFmtId="0" fontId="7" fillId="2" borderId="11"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33" fillId="2" borderId="16" xfId="1" applyFont="1" applyFill="1" applyBorder="1" applyAlignment="1">
      <alignment vertical="center"/>
    </xf>
    <xf numFmtId="0" fontId="33" fillId="2" borderId="16" xfId="1" applyFont="1" applyFill="1" applyBorder="1" applyAlignment="1">
      <alignment horizontal="left" vertical="center"/>
    </xf>
    <xf numFmtId="0" fontId="6" fillId="2" borderId="1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1" xfId="1" applyFont="1" applyFill="1" applyBorder="1" applyAlignment="1">
      <alignment horizontal="left"/>
    </xf>
    <xf numFmtId="0" fontId="6" fillId="2" borderId="11" xfId="0" applyFont="1" applyFill="1" applyBorder="1" applyAlignment="1">
      <alignment horizontal="left" vertical="center" wrapText="1"/>
    </xf>
    <xf numFmtId="0" fontId="6" fillId="2" borderId="0" xfId="0" applyFont="1" applyFill="1" applyBorder="1" applyAlignment="1">
      <alignment vertical="center" wrapText="1"/>
    </xf>
    <xf numFmtId="0" fontId="6" fillId="2" borderId="20" xfId="0" applyFont="1" applyFill="1" applyBorder="1" applyAlignment="1">
      <alignment horizontal="left" vertical="center" wrapText="1"/>
    </xf>
    <xf numFmtId="0" fontId="31" fillId="0" borderId="0" xfId="0" applyFont="1" applyFill="1" applyBorder="1"/>
    <xf numFmtId="3" fontId="31" fillId="0" borderId="0" xfId="0" applyNumberFormat="1" applyFont="1" applyFill="1" applyBorder="1"/>
    <xf numFmtId="4" fontId="31" fillId="0" borderId="0" xfId="0" applyNumberFormat="1" applyFont="1" applyFill="1" applyBorder="1"/>
    <xf numFmtId="0" fontId="40" fillId="2" borderId="21" xfId="0" applyFont="1" applyFill="1" applyBorder="1" applyAlignment="1">
      <alignment vertical="center" wrapText="1"/>
    </xf>
    <xf numFmtId="0" fontId="0" fillId="0" borderId="21" xfId="0" applyFill="1" applyBorder="1" applyAlignment="1">
      <alignment vertical="center"/>
    </xf>
    <xf numFmtId="0" fontId="0" fillId="0" borderId="21" xfId="0" applyBorder="1" applyAlignment="1">
      <alignment vertical="center"/>
    </xf>
    <xf numFmtId="0" fontId="31" fillId="0" borderId="0" xfId="0" applyFont="1" applyFill="1" applyBorder="1" applyAlignment="1"/>
    <xf numFmtId="4" fontId="31" fillId="0" borderId="0" xfId="0" applyNumberFormat="1" applyFont="1" applyFill="1" applyBorder="1" applyAlignment="1"/>
    <xf numFmtId="0" fontId="41" fillId="2" borderId="21" xfId="0" applyFont="1" applyFill="1" applyBorder="1" applyAlignment="1">
      <alignment vertical="center" wrapText="1"/>
    </xf>
    <xf numFmtId="0" fontId="29" fillId="2" borderId="21" xfId="3" applyFont="1" applyFill="1" applyBorder="1" applyAlignment="1" applyProtection="1">
      <alignment vertical="center"/>
    </xf>
    <xf numFmtId="164" fontId="3" fillId="25" borderId="14" xfId="1" applyNumberFormat="1" applyFont="1" applyFill="1" applyBorder="1" applyAlignment="1">
      <alignment horizontal="center" vertical="center"/>
    </xf>
    <xf numFmtId="0" fontId="3" fillId="25" borderId="12" xfId="1" applyFont="1" applyFill="1" applyBorder="1" applyAlignment="1">
      <alignment horizontal="center" vertical="center"/>
    </xf>
    <xf numFmtId="9" fontId="2" fillId="25" borderId="12" xfId="141" applyFont="1" applyFill="1" applyBorder="1" applyAlignment="1">
      <alignment horizontal="center" vertical="center"/>
    </xf>
    <xf numFmtId="3" fontId="3" fillId="25" borderId="12" xfId="1" applyNumberFormat="1" applyFont="1" applyFill="1" applyBorder="1" applyAlignment="1">
      <alignment vertical="center"/>
    </xf>
    <xf numFmtId="3" fontId="3" fillId="25" borderId="15" xfId="1" applyNumberFormat="1" applyFont="1" applyFill="1" applyBorder="1" applyAlignment="1">
      <alignment vertical="center"/>
    </xf>
    <xf numFmtId="0" fontId="7" fillId="25" borderId="14" xfId="0" applyFont="1" applyFill="1" applyBorder="1" applyAlignment="1">
      <alignment horizontal="center" vertical="center" wrapText="1"/>
    </xf>
    <xf numFmtId="0" fontId="6" fillId="25" borderId="15" xfId="0" applyFont="1" applyFill="1" applyBorder="1" applyAlignment="1">
      <alignment horizontal="left" vertical="center" wrapText="1"/>
    </xf>
    <xf numFmtId="0" fontId="7" fillId="25" borderId="15" xfId="0" applyFont="1" applyFill="1" applyBorder="1" applyAlignment="1">
      <alignment horizontal="left" vertical="center" wrapText="1"/>
    </xf>
    <xf numFmtId="0" fontId="6" fillId="2" borderId="14" xfId="0" applyFont="1" applyFill="1" applyBorder="1" applyAlignment="1">
      <alignment vertical="center" wrapText="1"/>
    </xf>
    <xf numFmtId="0" fontId="2" fillId="2" borderId="14" xfId="1" applyFont="1" applyFill="1" applyBorder="1" applyAlignment="1">
      <alignment horizontal="left" vertical="center" wrapText="1"/>
    </xf>
    <xf numFmtId="0" fontId="2" fillId="0" borderId="19" xfId="1" applyFont="1" applyFill="1" applyBorder="1" applyAlignment="1">
      <alignment horizontal="left" vertical="center" wrapText="1"/>
    </xf>
    <xf numFmtId="168" fontId="2" fillId="0" borderId="11" xfId="2" applyNumberFormat="1" applyFont="1" applyFill="1" applyBorder="1" applyAlignment="1">
      <alignment horizontal="right" vertical="center"/>
    </xf>
    <xf numFmtId="168" fontId="2" fillId="0" borderId="11" xfId="141" applyNumberFormat="1" applyFont="1" applyFill="1" applyBorder="1" applyAlignment="1">
      <alignment horizontal="right" vertical="center"/>
    </xf>
    <xf numFmtId="168" fontId="2" fillId="0" borderId="11" xfId="1" applyNumberFormat="1" applyFont="1" applyFill="1" applyBorder="1" applyAlignment="1">
      <alignment horizontal="right" vertical="center"/>
    </xf>
    <xf numFmtId="0" fontId="3" fillId="0" borderId="11" xfId="1" applyFont="1" applyFill="1" applyBorder="1" applyAlignment="1">
      <alignment horizontal="center" vertical="center" textRotation="90" wrapText="1"/>
    </xf>
    <xf numFmtId="9" fontId="3" fillId="0" borderId="11" xfId="141" applyFont="1" applyFill="1" applyBorder="1" applyAlignment="1">
      <alignment horizontal="center" vertical="center" textRotation="90" wrapText="1"/>
    </xf>
    <xf numFmtId="3" fontId="2" fillId="25" borderId="12" xfId="1" applyNumberFormat="1" applyFont="1" applyFill="1" applyBorder="1" applyAlignment="1">
      <alignment horizontal="right" vertical="center" wrapText="1"/>
    </xf>
    <xf numFmtId="3" fontId="2" fillId="25" borderId="12" xfId="1" applyNumberFormat="1" applyFont="1" applyFill="1" applyBorder="1" applyAlignment="1">
      <alignment vertical="center"/>
    </xf>
    <xf numFmtId="3" fontId="2" fillId="25" borderId="15" xfId="1" applyNumberFormat="1" applyFont="1" applyFill="1" applyBorder="1" applyAlignment="1">
      <alignment vertical="center"/>
    </xf>
    <xf numFmtId="0" fontId="2" fillId="25" borderId="12" xfId="1" applyFont="1" applyFill="1" applyBorder="1" applyAlignment="1">
      <alignment horizontal="center" vertical="center"/>
    </xf>
    <xf numFmtId="0" fontId="2" fillId="25" borderId="12" xfId="1" applyFont="1" applyFill="1" applyBorder="1" applyAlignment="1">
      <alignment vertical="center"/>
    </xf>
    <xf numFmtId="0" fontId="2" fillId="25" borderId="15" xfId="1" applyFont="1" applyFill="1" applyBorder="1" applyAlignment="1">
      <alignment vertical="center"/>
    </xf>
    <xf numFmtId="3" fontId="2" fillId="25" borderId="15" xfId="1" applyNumberFormat="1" applyFont="1" applyFill="1" applyBorder="1" applyAlignment="1">
      <alignment horizontal="right" vertical="center" wrapText="1"/>
    </xf>
    <xf numFmtId="9" fontId="2" fillId="0" borderId="11" xfId="141" applyNumberFormat="1" applyFont="1" applyFill="1" applyBorder="1" applyAlignment="1">
      <alignment horizontal="right" vertical="center"/>
    </xf>
    <xf numFmtId="168" fontId="42" fillId="0" borderId="11" xfId="141" applyNumberFormat="1" applyFont="1" applyFill="1" applyBorder="1" applyAlignment="1">
      <alignment horizontal="right" vertical="center"/>
    </xf>
    <xf numFmtId="0" fontId="6" fillId="2" borderId="11" xfId="0" applyFont="1" applyFill="1" applyBorder="1" applyAlignment="1">
      <alignment horizontal="left" vertical="center" wrapText="1"/>
    </xf>
    <xf numFmtId="0" fontId="6" fillId="2" borderId="18" xfId="0" applyFont="1" applyFill="1" applyBorder="1" applyAlignment="1">
      <alignment vertical="center" wrapText="1"/>
    </xf>
    <xf numFmtId="0" fontId="6" fillId="2" borderId="11" xfId="0" applyFont="1" applyFill="1" applyBorder="1" applyAlignment="1">
      <alignment horizontal="left" vertical="center" wrapText="1"/>
    </xf>
    <xf numFmtId="168" fontId="3" fillId="25" borderId="12" xfId="1" applyNumberFormat="1" applyFont="1" applyFill="1" applyBorder="1" applyAlignment="1">
      <alignment horizontal="right" vertical="center"/>
    </xf>
    <xf numFmtId="168" fontId="3" fillId="25" borderId="15" xfId="1" applyNumberFormat="1" applyFont="1" applyFill="1" applyBorder="1" applyAlignment="1">
      <alignment horizontal="right" vertical="center"/>
    </xf>
    <xf numFmtId="164" fontId="3" fillId="25" borderId="15" xfId="1" applyNumberFormat="1" applyFont="1" applyFill="1" applyBorder="1" applyAlignment="1">
      <alignment horizontal="center" vertical="center"/>
    </xf>
    <xf numFmtId="0" fontId="6" fillId="2" borderId="11"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0" borderId="0" xfId="0" applyFont="1" applyAlignment="1">
      <alignment wrapText="1"/>
    </xf>
    <xf numFmtId="0" fontId="43" fillId="0" borderId="0" xfId="0" applyFont="1"/>
  </cellXfs>
  <cellStyles count="145">
    <cellStyle name="20% - Accent1" xfId="5"/>
    <cellStyle name="20% - Accent2" xfId="6"/>
    <cellStyle name="20% - Accent3" xfId="7"/>
    <cellStyle name="20% - Accent4" xfId="8"/>
    <cellStyle name="20% - Accent5" xfId="9"/>
    <cellStyle name="20% - Accent6" xfId="10"/>
    <cellStyle name="20% - Énfasis1 2" xfId="12"/>
    <cellStyle name="20% - Énfasis1 3" xfId="11"/>
    <cellStyle name="20% - Énfasis2 2" xfId="14"/>
    <cellStyle name="20% - Énfasis2 3" xfId="13"/>
    <cellStyle name="20% - Énfasis3 2" xfId="16"/>
    <cellStyle name="20% - Énfasis3 3" xfId="15"/>
    <cellStyle name="20% - Énfasis4 2" xfId="18"/>
    <cellStyle name="20% - Énfasis4 3" xfId="17"/>
    <cellStyle name="20% - Énfasis5 2" xfId="20"/>
    <cellStyle name="20% - Énfasis5 3" xfId="19"/>
    <cellStyle name="20% - Énfasis6 2" xfId="22"/>
    <cellStyle name="20% - Énfasis6 3" xfId="21"/>
    <cellStyle name="40% - Accent1" xfId="23"/>
    <cellStyle name="40% - Accent2" xfId="24"/>
    <cellStyle name="40% - Accent3" xfId="25"/>
    <cellStyle name="40% - Accent4" xfId="26"/>
    <cellStyle name="40% - Accent5" xfId="27"/>
    <cellStyle name="40% - Accent6" xfId="28"/>
    <cellStyle name="40% - Énfasis1 2" xfId="30"/>
    <cellStyle name="40% - Énfasis1 3" xfId="29"/>
    <cellStyle name="40% - Énfasis2 2" xfId="32"/>
    <cellStyle name="40% - Énfasis2 3" xfId="31"/>
    <cellStyle name="40% - Énfasis3 2" xfId="34"/>
    <cellStyle name="40% - Énfasis3 3" xfId="33"/>
    <cellStyle name="40% - Énfasis4 2" xfId="36"/>
    <cellStyle name="40% - Énfasis4 3" xfId="35"/>
    <cellStyle name="40% - Énfasis5 2" xfId="38"/>
    <cellStyle name="40% - Énfasis5 3" xfId="37"/>
    <cellStyle name="40% - Énfasis6 2" xfId="40"/>
    <cellStyle name="40% - Énfasis6 3" xfId="39"/>
    <cellStyle name="60% - Accent1" xfId="41"/>
    <cellStyle name="60% - Accent2" xfId="42"/>
    <cellStyle name="60% - Accent3" xfId="43"/>
    <cellStyle name="60% - Accent4" xfId="44"/>
    <cellStyle name="60% - Accent5" xfId="45"/>
    <cellStyle name="60% - Accent6" xfId="46"/>
    <cellStyle name="60% - Énfasis1 2" xfId="48"/>
    <cellStyle name="60% - Énfasis1 3" xfId="47"/>
    <cellStyle name="60% - Énfasis2 2" xfId="50"/>
    <cellStyle name="60% - Énfasis2 3" xfId="49"/>
    <cellStyle name="60% - Énfasis3 2" xfId="52"/>
    <cellStyle name="60% - Énfasis3 3" xfId="51"/>
    <cellStyle name="60% - Énfasis4 2" xfId="54"/>
    <cellStyle name="60% - Énfasis4 3" xfId="53"/>
    <cellStyle name="60% - Énfasis5 2" xfId="56"/>
    <cellStyle name="60% - Énfasis5 3" xfId="55"/>
    <cellStyle name="60% - Énfasis6 2" xfId="58"/>
    <cellStyle name="60% - Énfasis6 3" xfId="57"/>
    <cellStyle name="Accent1" xfId="59"/>
    <cellStyle name="Accent2" xfId="60"/>
    <cellStyle name="Accent3" xfId="61"/>
    <cellStyle name="Accent4" xfId="62"/>
    <cellStyle name="Accent5" xfId="63"/>
    <cellStyle name="Accent6" xfId="64"/>
    <cellStyle name="Bad" xfId="65"/>
    <cellStyle name="Buena 2" xfId="66"/>
    <cellStyle name="Calculation" xfId="67"/>
    <cellStyle name="Cálculo 2" xfId="69"/>
    <cellStyle name="Cálculo 3" xfId="68"/>
    <cellStyle name="Celda de comprobación 2" xfId="71"/>
    <cellStyle name="Celda de comprobación 3" xfId="70"/>
    <cellStyle name="Celda vinculada 2" xfId="73"/>
    <cellStyle name="Celda vinculada 3" xfId="72"/>
    <cellStyle name="Check Cell" xfId="74"/>
    <cellStyle name="Dia" xfId="75"/>
    <cellStyle name="Encabez1" xfId="76"/>
    <cellStyle name="Encabez2" xfId="77"/>
    <cellStyle name="Encabezado 4 2" xfId="79"/>
    <cellStyle name="Encabezado 4 3" xfId="78"/>
    <cellStyle name="Énfasis1 2" xfId="81"/>
    <cellStyle name="Énfasis1 3" xfId="80"/>
    <cellStyle name="Énfasis2 2" xfId="83"/>
    <cellStyle name="Énfasis2 3" xfId="82"/>
    <cellStyle name="Énfasis3 2" xfId="85"/>
    <cellStyle name="Énfasis3 3" xfId="84"/>
    <cellStyle name="Énfasis4 2" xfId="87"/>
    <cellStyle name="Énfasis4 3" xfId="86"/>
    <cellStyle name="Énfasis5 2" xfId="89"/>
    <cellStyle name="Énfasis5 3" xfId="88"/>
    <cellStyle name="Énfasis6 2" xfId="91"/>
    <cellStyle name="Énfasis6 3" xfId="90"/>
    <cellStyle name="Entrada 2" xfId="93"/>
    <cellStyle name="Entrada 3" xfId="92"/>
    <cellStyle name="Explanatory Text" xfId="94"/>
    <cellStyle name="Fijo" xfId="95"/>
    <cellStyle name="Financiero" xfId="96"/>
    <cellStyle name="Good" xfId="97"/>
    <cellStyle name="Heading 1" xfId="98"/>
    <cellStyle name="Heading 2" xfId="99"/>
    <cellStyle name="Heading 3" xfId="100"/>
    <cellStyle name="Heading 4" xfId="101"/>
    <cellStyle name="Hipervínculo" xfId="3" builtinId="8"/>
    <cellStyle name="Hipervínculo 2" xfId="142"/>
    <cellStyle name="Hipervínculo 2 2" xfId="143"/>
    <cellStyle name="Incorrecto 2" xfId="103"/>
    <cellStyle name="Incorrecto 3" xfId="102"/>
    <cellStyle name="Input" xfId="104"/>
    <cellStyle name="Linked Cell" xfId="105"/>
    <cellStyle name="Millares 2" xfId="106"/>
    <cellStyle name="Millares 2 2" xfId="107"/>
    <cellStyle name="Millares 2 3" xfId="144"/>
    <cellStyle name="Millares 3" xfId="108"/>
    <cellStyle name="Monetario" xfId="109"/>
    <cellStyle name="Neutral 2" xfId="111"/>
    <cellStyle name="Neutral 3" xfId="110"/>
    <cellStyle name="Normal" xfId="0" builtinId="0"/>
    <cellStyle name="Normal 2" xfId="1"/>
    <cellStyle name="Normal 2 2" xfId="113"/>
    <cellStyle name="Normal 2 3" xfId="112"/>
    <cellStyle name="Normal 3" xfId="114"/>
    <cellStyle name="Normal 4" xfId="115"/>
    <cellStyle name="Normal 5" xfId="4"/>
    <cellStyle name="Notas 2" xfId="117"/>
    <cellStyle name="Notas 3" xfId="116"/>
    <cellStyle name="Note" xfId="118"/>
    <cellStyle name="Output" xfId="119"/>
    <cellStyle name="Porcentaje" xfId="141" builtinId="5"/>
    <cellStyle name="Porcentaje 2" xfId="2"/>
    <cellStyle name="Porcentaje 2 2" xfId="121"/>
    <cellStyle name="Porcentaje 3" xfId="122"/>
    <cellStyle name="Porcentaje 4" xfId="120"/>
    <cellStyle name="Salida 2" xfId="124"/>
    <cellStyle name="Salida 3" xfId="123"/>
    <cellStyle name="Texto de advertencia 2" xfId="126"/>
    <cellStyle name="Texto de advertencia 3" xfId="125"/>
    <cellStyle name="Texto explicativo 2" xfId="128"/>
    <cellStyle name="Texto explicativo 3" xfId="127"/>
    <cellStyle name="Title" xfId="129"/>
    <cellStyle name="Título 1 2" xfId="131"/>
    <cellStyle name="Título 2 2" xfId="133"/>
    <cellStyle name="Título 2 3" xfId="132"/>
    <cellStyle name="Título 3 2" xfId="135"/>
    <cellStyle name="Título 3 3" xfId="134"/>
    <cellStyle name="Título 4" xfId="136"/>
    <cellStyle name="Título 5" xfId="130"/>
    <cellStyle name="Total 2" xfId="138"/>
    <cellStyle name="Total 3" xfId="139"/>
    <cellStyle name="Total 4" xfId="137"/>
    <cellStyle name="Warning Text" xfId="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onomia.gob.ar/dnap/economica.html"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economia.gob.ar/dnap/economica.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onomia.gob.ar/dnap/economica.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conomia.gob.ar/dnap/economica.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conomia.gob.ar/dnap/economica.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conomia.gob.ar/dnap/economica.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conomia.gob.ar/dnap/economica.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conomia.gob.ar/dnap/economica.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conomia.gob.ar/dnap/economica.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conomia.gob.ar/dnap/economic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9"/>
  <sheetViews>
    <sheetView showGridLines="0" showZeros="0" tabSelected="1" zoomScaleNormal="100" workbookViewId="0">
      <selection activeCell="A3" sqref="A3"/>
    </sheetView>
  </sheetViews>
  <sheetFormatPr baseColWidth="10" defaultRowHeight="12.75" x14ac:dyDescent="0.25"/>
  <cols>
    <col min="1" max="1" width="60.7109375" style="45" customWidth="1"/>
    <col min="2" max="2" width="16.5703125" style="45" bestFit="1" customWidth="1"/>
    <col min="3" max="7" width="14.7109375" style="45" customWidth="1"/>
    <col min="8" max="9" width="11.42578125" style="45"/>
    <col min="10" max="10" width="0" style="45" hidden="1" customWidth="1"/>
    <col min="11" max="228" width="11.42578125" style="45"/>
    <col min="229" max="229" width="84.42578125" style="45" customWidth="1"/>
    <col min="230" max="230" width="33.7109375" style="45" customWidth="1"/>
    <col min="231" max="238" width="11.42578125" style="45" customWidth="1"/>
    <col min="239" max="240" width="12.5703125" style="45" bestFit="1" customWidth="1"/>
    <col min="241" max="242" width="13" style="45" bestFit="1" customWidth="1"/>
    <col min="243" max="243" width="14.7109375" style="45" bestFit="1" customWidth="1"/>
    <col min="244" max="244" width="15.85546875" style="45" bestFit="1" customWidth="1"/>
    <col min="245" max="245" width="17.7109375" style="45" bestFit="1" customWidth="1"/>
    <col min="246" max="246" width="18.28515625" style="45" bestFit="1" customWidth="1"/>
    <col min="247" max="247" width="25.140625" style="45" bestFit="1" customWidth="1"/>
    <col min="248" max="248" width="23.140625" style="45" bestFit="1" customWidth="1"/>
    <col min="249" max="250" width="17.5703125" style="45" bestFit="1" customWidth="1"/>
    <col min="251" max="251" width="16.140625" style="45" bestFit="1" customWidth="1"/>
    <col min="252" max="265" width="11.42578125" style="45"/>
    <col min="266" max="266" width="0" style="45" hidden="1" customWidth="1"/>
    <col min="267" max="484" width="11.42578125" style="45"/>
    <col min="485" max="485" width="84.42578125" style="45" customWidth="1"/>
    <col min="486" max="486" width="33.7109375" style="45" customWidth="1"/>
    <col min="487" max="494" width="11.42578125" style="45" customWidth="1"/>
    <col min="495" max="496" width="12.5703125" style="45" bestFit="1" customWidth="1"/>
    <col min="497" max="498" width="13" style="45" bestFit="1" customWidth="1"/>
    <col min="499" max="499" width="14.7109375" style="45" bestFit="1" customWidth="1"/>
    <col min="500" max="500" width="15.85546875" style="45" bestFit="1" customWidth="1"/>
    <col min="501" max="501" width="17.7109375" style="45" bestFit="1" customWidth="1"/>
    <col min="502" max="502" width="18.28515625" style="45" bestFit="1" customWidth="1"/>
    <col min="503" max="503" width="25.140625" style="45" bestFit="1" customWidth="1"/>
    <col min="504" max="504" width="23.140625" style="45" bestFit="1" customWidth="1"/>
    <col min="505" max="506" width="17.5703125" style="45" bestFit="1" customWidth="1"/>
    <col min="507" max="507" width="16.140625" style="45" bestFit="1" customWidth="1"/>
    <col min="508" max="521" width="11.42578125" style="45"/>
    <col min="522" max="522" width="0" style="45" hidden="1" customWidth="1"/>
    <col min="523" max="740" width="11.42578125" style="45"/>
    <col min="741" max="741" width="84.42578125" style="45" customWidth="1"/>
    <col min="742" max="742" width="33.7109375" style="45" customWidth="1"/>
    <col min="743" max="750" width="11.42578125" style="45" customWidth="1"/>
    <col min="751" max="752" width="12.5703125" style="45" bestFit="1" customWidth="1"/>
    <col min="753" max="754" width="13" style="45" bestFit="1" customWidth="1"/>
    <col min="755" max="755" width="14.7109375" style="45" bestFit="1" customWidth="1"/>
    <col min="756" max="756" width="15.85546875" style="45" bestFit="1" customWidth="1"/>
    <col min="757" max="757" width="17.7109375" style="45" bestFit="1" customWidth="1"/>
    <col min="758" max="758" width="18.28515625" style="45" bestFit="1" customWidth="1"/>
    <col min="759" max="759" width="25.140625" style="45" bestFit="1" customWidth="1"/>
    <col min="760" max="760" width="23.140625" style="45" bestFit="1" customWidth="1"/>
    <col min="761" max="762" width="17.5703125" style="45" bestFit="1" customWidth="1"/>
    <col min="763" max="763" width="16.140625" style="45" bestFit="1" customWidth="1"/>
    <col min="764" max="777" width="11.42578125" style="45"/>
    <col min="778" max="778" width="0" style="45" hidden="1" customWidth="1"/>
    <col min="779" max="996" width="11.42578125" style="45"/>
    <col min="997" max="997" width="84.42578125" style="45" customWidth="1"/>
    <col min="998" max="998" width="33.7109375" style="45" customWidth="1"/>
    <col min="999" max="1006" width="11.42578125" style="45" customWidth="1"/>
    <col min="1007" max="1008" width="12.5703125" style="45" bestFit="1" customWidth="1"/>
    <col min="1009" max="1010" width="13" style="45" bestFit="1" customWidth="1"/>
    <col min="1011" max="1011" width="14.7109375" style="45" bestFit="1" customWidth="1"/>
    <col min="1012" max="1012" width="15.85546875" style="45" bestFit="1" customWidth="1"/>
    <col min="1013" max="1013" width="17.7109375" style="45" bestFit="1" customWidth="1"/>
    <col min="1014" max="1014" width="18.28515625" style="45" bestFit="1" customWidth="1"/>
    <col min="1015" max="1015" width="25.140625" style="45" bestFit="1" customWidth="1"/>
    <col min="1016" max="1016" width="23.140625" style="45" bestFit="1" customWidth="1"/>
    <col min="1017" max="1018" width="17.5703125" style="45" bestFit="1" customWidth="1"/>
    <col min="1019" max="1019" width="16.140625" style="45" bestFit="1" customWidth="1"/>
    <col min="1020" max="1033" width="11.42578125" style="45"/>
    <col min="1034" max="1034" width="0" style="45" hidden="1" customWidth="1"/>
    <col min="1035" max="1252" width="11.42578125" style="45"/>
    <col min="1253" max="1253" width="84.42578125" style="45" customWidth="1"/>
    <col min="1254" max="1254" width="33.7109375" style="45" customWidth="1"/>
    <col min="1255" max="1262" width="11.42578125" style="45" customWidth="1"/>
    <col min="1263" max="1264" width="12.5703125" style="45" bestFit="1" customWidth="1"/>
    <col min="1265" max="1266" width="13" style="45" bestFit="1" customWidth="1"/>
    <col min="1267" max="1267" width="14.7109375" style="45" bestFit="1" customWidth="1"/>
    <col min="1268" max="1268" width="15.85546875" style="45" bestFit="1" customWidth="1"/>
    <col min="1269" max="1269" width="17.7109375" style="45" bestFit="1" customWidth="1"/>
    <col min="1270" max="1270" width="18.28515625" style="45" bestFit="1" customWidth="1"/>
    <col min="1271" max="1271" width="25.140625" style="45" bestFit="1" customWidth="1"/>
    <col min="1272" max="1272" width="23.140625" style="45" bestFit="1" customWidth="1"/>
    <col min="1273" max="1274" width="17.5703125" style="45" bestFit="1" customWidth="1"/>
    <col min="1275" max="1275" width="16.140625" style="45" bestFit="1" customWidth="1"/>
    <col min="1276" max="1289" width="11.42578125" style="45"/>
    <col min="1290" max="1290" width="0" style="45" hidden="1" customWidth="1"/>
    <col min="1291" max="1508" width="11.42578125" style="45"/>
    <col min="1509" max="1509" width="84.42578125" style="45" customWidth="1"/>
    <col min="1510" max="1510" width="33.7109375" style="45" customWidth="1"/>
    <col min="1511" max="1518" width="11.42578125" style="45" customWidth="1"/>
    <col min="1519" max="1520" width="12.5703125" style="45" bestFit="1" customWidth="1"/>
    <col min="1521" max="1522" width="13" style="45" bestFit="1" customWidth="1"/>
    <col min="1523" max="1523" width="14.7109375" style="45" bestFit="1" customWidth="1"/>
    <col min="1524" max="1524" width="15.85546875" style="45" bestFit="1" customWidth="1"/>
    <col min="1525" max="1525" width="17.7109375" style="45" bestFit="1" customWidth="1"/>
    <col min="1526" max="1526" width="18.28515625" style="45" bestFit="1" customWidth="1"/>
    <col min="1527" max="1527" width="25.140625" style="45" bestFit="1" customWidth="1"/>
    <col min="1528" max="1528" width="23.140625" style="45" bestFit="1" customWidth="1"/>
    <col min="1529" max="1530" width="17.5703125" style="45" bestFit="1" customWidth="1"/>
    <col min="1531" max="1531" width="16.140625" style="45" bestFit="1" customWidth="1"/>
    <col min="1532" max="1545" width="11.42578125" style="45"/>
    <col min="1546" max="1546" width="0" style="45" hidden="1" customWidth="1"/>
    <col min="1547" max="1764" width="11.42578125" style="45"/>
    <col min="1765" max="1765" width="84.42578125" style="45" customWidth="1"/>
    <col min="1766" max="1766" width="33.7109375" style="45" customWidth="1"/>
    <col min="1767" max="1774" width="11.42578125" style="45" customWidth="1"/>
    <col min="1775" max="1776" width="12.5703125" style="45" bestFit="1" customWidth="1"/>
    <col min="1777" max="1778" width="13" style="45" bestFit="1" customWidth="1"/>
    <col min="1779" max="1779" width="14.7109375" style="45" bestFit="1" customWidth="1"/>
    <col min="1780" max="1780" width="15.85546875" style="45" bestFit="1" customWidth="1"/>
    <col min="1781" max="1781" width="17.7109375" style="45" bestFit="1" customWidth="1"/>
    <col min="1782" max="1782" width="18.28515625" style="45" bestFit="1" customWidth="1"/>
    <col min="1783" max="1783" width="25.140625" style="45" bestFit="1" customWidth="1"/>
    <col min="1784" max="1784" width="23.140625" style="45" bestFit="1" customWidth="1"/>
    <col min="1785" max="1786" width="17.5703125" style="45" bestFit="1" customWidth="1"/>
    <col min="1787" max="1787" width="16.140625" style="45" bestFit="1" customWidth="1"/>
    <col min="1788" max="1801" width="11.42578125" style="45"/>
    <col min="1802" max="1802" width="0" style="45" hidden="1" customWidth="1"/>
    <col min="1803" max="2020" width="11.42578125" style="45"/>
    <col min="2021" max="2021" width="84.42578125" style="45" customWidth="1"/>
    <col min="2022" max="2022" width="33.7109375" style="45" customWidth="1"/>
    <col min="2023" max="2030" width="11.42578125" style="45" customWidth="1"/>
    <col min="2031" max="2032" width="12.5703125" style="45" bestFit="1" customWidth="1"/>
    <col min="2033" max="2034" width="13" style="45" bestFit="1" customWidth="1"/>
    <col min="2035" max="2035" width="14.7109375" style="45" bestFit="1" customWidth="1"/>
    <col min="2036" max="2036" width="15.85546875" style="45" bestFit="1" customWidth="1"/>
    <col min="2037" max="2037" width="17.7109375" style="45" bestFit="1" customWidth="1"/>
    <col min="2038" max="2038" width="18.28515625" style="45" bestFit="1" customWidth="1"/>
    <col min="2039" max="2039" width="25.140625" style="45" bestFit="1" customWidth="1"/>
    <col min="2040" max="2040" width="23.140625" style="45" bestFit="1" customWidth="1"/>
    <col min="2041" max="2042" width="17.5703125" style="45" bestFit="1" customWidth="1"/>
    <col min="2043" max="2043" width="16.140625" style="45" bestFit="1" customWidth="1"/>
    <col min="2044" max="2057" width="11.42578125" style="45"/>
    <col min="2058" max="2058" width="0" style="45" hidden="1" customWidth="1"/>
    <col min="2059" max="2276" width="11.42578125" style="45"/>
    <col min="2277" max="2277" width="84.42578125" style="45" customWidth="1"/>
    <col min="2278" max="2278" width="33.7109375" style="45" customWidth="1"/>
    <col min="2279" max="2286" width="11.42578125" style="45" customWidth="1"/>
    <col min="2287" max="2288" width="12.5703125" style="45" bestFit="1" customWidth="1"/>
    <col min="2289" max="2290" width="13" style="45" bestFit="1" customWidth="1"/>
    <col min="2291" max="2291" width="14.7109375" style="45" bestFit="1" customWidth="1"/>
    <col min="2292" max="2292" width="15.85546875" style="45" bestFit="1" customWidth="1"/>
    <col min="2293" max="2293" width="17.7109375" style="45" bestFit="1" customWidth="1"/>
    <col min="2294" max="2294" width="18.28515625" style="45" bestFit="1" customWidth="1"/>
    <col min="2295" max="2295" width="25.140625" style="45" bestFit="1" customWidth="1"/>
    <col min="2296" max="2296" width="23.140625" style="45" bestFit="1" customWidth="1"/>
    <col min="2297" max="2298" width="17.5703125" style="45" bestFit="1" customWidth="1"/>
    <col min="2299" max="2299" width="16.140625" style="45" bestFit="1" customWidth="1"/>
    <col min="2300" max="2313" width="11.42578125" style="45"/>
    <col min="2314" max="2314" width="0" style="45" hidden="1" customWidth="1"/>
    <col min="2315" max="2532" width="11.42578125" style="45"/>
    <col min="2533" max="2533" width="84.42578125" style="45" customWidth="1"/>
    <col min="2534" max="2534" width="33.7109375" style="45" customWidth="1"/>
    <col min="2535" max="2542" width="11.42578125" style="45" customWidth="1"/>
    <col min="2543" max="2544" width="12.5703125" style="45" bestFit="1" customWidth="1"/>
    <col min="2545" max="2546" width="13" style="45" bestFit="1" customWidth="1"/>
    <col min="2547" max="2547" width="14.7109375" style="45" bestFit="1" customWidth="1"/>
    <col min="2548" max="2548" width="15.85546875" style="45" bestFit="1" customWidth="1"/>
    <col min="2549" max="2549" width="17.7109375" style="45" bestFit="1" customWidth="1"/>
    <col min="2550" max="2550" width="18.28515625" style="45" bestFit="1" customWidth="1"/>
    <col min="2551" max="2551" width="25.140625" style="45" bestFit="1" customWidth="1"/>
    <col min="2552" max="2552" width="23.140625" style="45" bestFit="1" customWidth="1"/>
    <col min="2553" max="2554" width="17.5703125" style="45" bestFit="1" customWidth="1"/>
    <col min="2555" max="2555" width="16.140625" style="45" bestFit="1" customWidth="1"/>
    <col min="2556" max="2569" width="11.42578125" style="45"/>
    <col min="2570" max="2570" width="0" style="45" hidden="1" customWidth="1"/>
    <col min="2571" max="2788" width="11.42578125" style="45"/>
    <col min="2789" max="2789" width="84.42578125" style="45" customWidth="1"/>
    <col min="2790" max="2790" width="33.7109375" style="45" customWidth="1"/>
    <col min="2791" max="2798" width="11.42578125" style="45" customWidth="1"/>
    <col min="2799" max="2800" width="12.5703125" style="45" bestFit="1" customWidth="1"/>
    <col min="2801" max="2802" width="13" style="45" bestFit="1" customWidth="1"/>
    <col min="2803" max="2803" width="14.7109375" style="45" bestFit="1" customWidth="1"/>
    <col min="2804" max="2804" width="15.85546875" style="45" bestFit="1" customWidth="1"/>
    <col min="2805" max="2805" width="17.7109375" style="45" bestFit="1" customWidth="1"/>
    <col min="2806" max="2806" width="18.28515625" style="45" bestFit="1" customWidth="1"/>
    <col min="2807" max="2807" width="25.140625" style="45" bestFit="1" customWidth="1"/>
    <col min="2808" max="2808" width="23.140625" style="45" bestFit="1" customWidth="1"/>
    <col min="2809" max="2810" width="17.5703125" style="45" bestFit="1" customWidth="1"/>
    <col min="2811" max="2811" width="16.140625" style="45" bestFit="1" customWidth="1"/>
    <col min="2812" max="2825" width="11.42578125" style="45"/>
    <col min="2826" max="2826" width="0" style="45" hidden="1" customWidth="1"/>
    <col min="2827" max="3044" width="11.42578125" style="45"/>
    <col min="3045" max="3045" width="84.42578125" style="45" customWidth="1"/>
    <col min="3046" max="3046" width="33.7109375" style="45" customWidth="1"/>
    <col min="3047" max="3054" width="11.42578125" style="45" customWidth="1"/>
    <col min="3055" max="3056" width="12.5703125" style="45" bestFit="1" customWidth="1"/>
    <col min="3057" max="3058" width="13" style="45" bestFit="1" customWidth="1"/>
    <col min="3059" max="3059" width="14.7109375" style="45" bestFit="1" customWidth="1"/>
    <col min="3060" max="3060" width="15.85546875" style="45" bestFit="1" customWidth="1"/>
    <col min="3061" max="3061" width="17.7109375" style="45" bestFit="1" customWidth="1"/>
    <col min="3062" max="3062" width="18.28515625" style="45" bestFit="1" customWidth="1"/>
    <col min="3063" max="3063" width="25.140625" style="45" bestFit="1" customWidth="1"/>
    <col min="3064" max="3064" width="23.140625" style="45" bestFit="1" customWidth="1"/>
    <col min="3065" max="3066" width="17.5703125" style="45" bestFit="1" customWidth="1"/>
    <col min="3067" max="3067" width="16.140625" style="45" bestFit="1" customWidth="1"/>
    <col min="3068" max="3081" width="11.42578125" style="45"/>
    <col min="3082" max="3082" width="0" style="45" hidden="1" customWidth="1"/>
    <col min="3083" max="3300" width="11.42578125" style="45"/>
    <col min="3301" max="3301" width="84.42578125" style="45" customWidth="1"/>
    <col min="3302" max="3302" width="33.7109375" style="45" customWidth="1"/>
    <col min="3303" max="3310" width="11.42578125" style="45" customWidth="1"/>
    <col min="3311" max="3312" width="12.5703125" style="45" bestFit="1" customWidth="1"/>
    <col min="3313" max="3314" width="13" style="45" bestFit="1" customWidth="1"/>
    <col min="3315" max="3315" width="14.7109375" style="45" bestFit="1" customWidth="1"/>
    <col min="3316" max="3316" width="15.85546875" style="45" bestFit="1" customWidth="1"/>
    <col min="3317" max="3317" width="17.7109375" style="45" bestFit="1" customWidth="1"/>
    <col min="3318" max="3318" width="18.28515625" style="45" bestFit="1" customWidth="1"/>
    <col min="3319" max="3319" width="25.140625" style="45" bestFit="1" customWidth="1"/>
    <col min="3320" max="3320" width="23.140625" style="45" bestFit="1" customWidth="1"/>
    <col min="3321" max="3322" width="17.5703125" style="45" bestFit="1" customWidth="1"/>
    <col min="3323" max="3323" width="16.140625" style="45" bestFit="1" customWidth="1"/>
    <col min="3324" max="3337" width="11.42578125" style="45"/>
    <col min="3338" max="3338" width="0" style="45" hidden="1" customWidth="1"/>
    <col min="3339" max="3556" width="11.42578125" style="45"/>
    <col min="3557" max="3557" width="84.42578125" style="45" customWidth="1"/>
    <col min="3558" max="3558" width="33.7109375" style="45" customWidth="1"/>
    <col min="3559" max="3566" width="11.42578125" style="45" customWidth="1"/>
    <col min="3567" max="3568" width="12.5703125" style="45" bestFit="1" customWidth="1"/>
    <col min="3569" max="3570" width="13" style="45" bestFit="1" customWidth="1"/>
    <col min="3571" max="3571" width="14.7109375" style="45" bestFit="1" customWidth="1"/>
    <col min="3572" max="3572" width="15.85546875" style="45" bestFit="1" customWidth="1"/>
    <col min="3573" max="3573" width="17.7109375" style="45" bestFit="1" customWidth="1"/>
    <col min="3574" max="3574" width="18.28515625" style="45" bestFit="1" customWidth="1"/>
    <col min="3575" max="3575" width="25.140625" style="45" bestFit="1" customWidth="1"/>
    <col min="3576" max="3576" width="23.140625" style="45" bestFit="1" customWidth="1"/>
    <col min="3577" max="3578" width="17.5703125" style="45" bestFit="1" customWidth="1"/>
    <col min="3579" max="3579" width="16.140625" style="45" bestFit="1" customWidth="1"/>
    <col min="3580" max="3593" width="11.42578125" style="45"/>
    <col min="3594" max="3594" width="0" style="45" hidden="1" customWidth="1"/>
    <col min="3595" max="3812" width="11.42578125" style="45"/>
    <col min="3813" max="3813" width="84.42578125" style="45" customWidth="1"/>
    <col min="3814" max="3814" width="33.7109375" style="45" customWidth="1"/>
    <col min="3815" max="3822" width="11.42578125" style="45" customWidth="1"/>
    <col min="3823" max="3824" width="12.5703125" style="45" bestFit="1" customWidth="1"/>
    <col min="3825" max="3826" width="13" style="45" bestFit="1" customWidth="1"/>
    <col min="3827" max="3827" width="14.7109375" style="45" bestFit="1" customWidth="1"/>
    <col min="3828" max="3828" width="15.85546875" style="45" bestFit="1" customWidth="1"/>
    <col min="3829" max="3829" width="17.7109375" style="45" bestFit="1" customWidth="1"/>
    <col min="3830" max="3830" width="18.28515625" style="45" bestFit="1" customWidth="1"/>
    <col min="3831" max="3831" width="25.140625" style="45" bestFit="1" customWidth="1"/>
    <col min="3832" max="3832" width="23.140625" style="45" bestFit="1" customWidth="1"/>
    <col min="3833" max="3834" width="17.5703125" style="45" bestFit="1" customWidth="1"/>
    <col min="3835" max="3835" width="16.140625" style="45" bestFit="1" customWidth="1"/>
    <col min="3836" max="3849" width="11.42578125" style="45"/>
    <col min="3850" max="3850" width="0" style="45" hidden="1" customWidth="1"/>
    <col min="3851" max="4068" width="11.42578125" style="45"/>
    <col min="4069" max="4069" width="84.42578125" style="45" customWidth="1"/>
    <col min="4070" max="4070" width="33.7109375" style="45" customWidth="1"/>
    <col min="4071" max="4078" width="11.42578125" style="45" customWidth="1"/>
    <col min="4079" max="4080" width="12.5703125" style="45" bestFit="1" customWidth="1"/>
    <col min="4081" max="4082" width="13" style="45" bestFit="1" customWidth="1"/>
    <col min="4083" max="4083" width="14.7109375" style="45" bestFit="1" customWidth="1"/>
    <col min="4084" max="4084" width="15.85546875" style="45" bestFit="1" customWidth="1"/>
    <col min="4085" max="4085" width="17.7109375" style="45" bestFit="1" customWidth="1"/>
    <col min="4086" max="4086" width="18.28515625" style="45" bestFit="1" customWidth="1"/>
    <col min="4087" max="4087" width="25.140625" style="45" bestFit="1" customWidth="1"/>
    <col min="4088" max="4088" width="23.140625" style="45" bestFit="1" customWidth="1"/>
    <col min="4089" max="4090" width="17.5703125" style="45" bestFit="1" customWidth="1"/>
    <col min="4091" max="4091" width="16.140625" style="45" bestFit="1" customWidth="1"/>
    <col min="4092" max="4105" width="11.42578125" style="45"/>
    <col min="4106" max="4106" width="0" style="45" hidden="1" customWidth="1"/>
    <col min="4107" max="4324" width="11.42578125" style="45"/>
    <col min="4325" max="4325" width="84.42578125" style="45" customWidth="1"/>
    <col min="4326" max="4326" width="33.7109375" style="45" customWidth="1"/>
    <col min="4327" max="4334" width="11.42578125" style="45" customWidth="1"/>
    <col min="4335" max="4336" width="12.5703125" style="45" bestFit="1" customWidth="1"/>
    <col min="4337" max="4338" width="13" style="45" bestFit="1" customWidth="1"/>
    <col min="4339" max="4339" width="14.7109375" style="45" bestFit="1" customWidth="1"/>
    <col min="4340" max="4340" width="15.85546875" style="45" bestFit="1" customWidth="1"/>
    <col min="4341" max="4341" width="17.7109375" style="45" bestFit="1" customWidth="1"/>
    <col min="4342" max="4342" width="18.28515625" style="45" bestFit="1" customWidth="1"/>
    <col min="4343" max="4343" width="25.140625" style="45" bestFit="1" customWidth="1"/>
    <col min="4344" max="4344" width="23.140625" style="45" bestFit="1" customWidth="1"/>
    <col min="4345" max="4346" width="17.5703125" style="45" bestFit="1" customWidth="1"/>
    <col min="4347" max="4347" width="16.140625" style="45" bestFit="1" customWidth="1"/>
    <col min="4348" max="4361" width="11.42578125" style="45"/>
    <col min="4362" max="4362" width="0" style="45" hidden="1" customWidth="1"/>
    <col min="4363" max="4580" width="11.42578125" style="45"/>
    <col min="4581" max="4581" width="84.42578125" style="45" customWidth="1"/>
    <col min="4582" max="4582" width="33.7109375" style="45" customWidth="1"/>
    <col min="4583" max="4590" width="11.42578125" style="45" customWidth="1"/>
    <col min="4591" max="4592" width="12.5703125" style="45" bestFit="1" customWidth="1"/>
    <col min="4593" max="4594" width="13" style="45" bestFit="1" customWidth="1"/>
    <col min="4595" max="4595" width="14.7109375" style="45" bestFit="1" customWidth="1"/>
    <col min="4596" max="4596" width="15.85546875" style="45" bestFit="1" customWidth="1"/>
    <col min="4597" max="4597" width="17.7109375" style="45" bestFit="1" customWidth="1"/>
    <col min="4598" max="4598" width="18.28515625" style="45" bestFit="1" customWidth="1"/>
    <col min="4599" max="4599" width="25.140625" style="45" bestFit="1" customWidth="1"/>
    <col min="4600" max="4600" width="23.140625" style="45" bestFit="1" customWidth="1"/>
    <col min="4601" max="4602" width="17.5703125" style="45" bestFit="1" customWidth="1"/>
    <col min="4603" max="4603" width="16.140625" style="45" bestFit="1" customWidth="1"/>
    <col min="4604" max="4617" width="11.42578125" style="45"/>
    <col min="4618" max="4618" width="0" style="45" hidden="1" customWidth="1"/>
    <col min="4619" max="4836" width="11.42578125" style="45"/>
    <col min="4837" max="4837" width="84.42578125" style="45" customWidth="1"/>
    <col min="4838" max="4838" width="33.7109375" style="45" customWidth="1"/>
    <col min="4839" max="4846" width="11.42578125" style="45" customWidth="1"/>
    <col min="4847" max="4848" width="12.5703125" style="45" bestFit="1" customWidth="1"/>
    <col min="4849" max="4850" width="13" style="45" bestFit="1" customWidth="1"/>
    <col min="4851" max="4851" width="14.7109375" style="45" bestFit="1" customWidth="1"/>
    <col min="4852" max="4852" width="15.85546875" style="45" bestFit="1" customWidth="1"/>
    <col min="4853" max="4853" width="17.7109375" style="45" bestFit="1" customWidth="1"/>
    <col min="4854" max="4854" width="18.28515625" style="45" bestFit="1" customWidth="1"/>
    <col min="4855" max="4855" width="25.140625" style="45" bestFit="1" customWidth="1"/>
    <col min="4856" max="4856" width="23.140625" style="45" bestFit="1" customWidth="1"/>
    <col min="4857" max="4858" width="17.5703125" style="45" bestFit="1" customWidth="1"/>
    <col min="4859" max="4859" width="16.140625" style="45" bestFit="1" customWidth="1"/>
    <col min="4860" max="4873" width="11.42578125" style="45"/>
    <col min="4874" max="4874" width="0" style="45" hidden="1" customWidth="1"/>
    <col min="4875" max="5092" width="11.42578125" style="45"/>
    <col min="5093" max="5093" width="84.42578125" style="45" customWidth="1"/>
    <col min="5094" max="5094" width="33.7109375" style="45" customWidth="1"/>
    <col min="5095" max="5102" width="11.42578125" style="45" customWidth="1"/>
    <col min="5103" max="5104" width="12.5703125" style="45" bestFit="1" customWidth="1"/>
    <col min="5105" max="5106" width="13" style="45" bestFit="1" customWidth="1"/>
    <col min="5107" max="5107" width="14.7109375" style="45" bestFit="1" customWidth="1"/>
    <col min="5108" max="5108" width="15.85546875" style="45" bestFit="1" customWidth="1"/>
    <col min="5109" max="5109" width="17.7109375" style="45" bestFit="1" customWidth="1"/>
    <col min="5110" max="5110" width="18.28515625" style="45" bestFit="1" customWidth="1"/>
    <col min="5111" max="5111" width="25.140625" style="45" bestFit="1" customWidth="1"/>
    <col min="5112" max="5112" width="23.140625" style="45" bestFit="1" customWidth="1"/>
    <col min="5113" max="5114" width="17.5703125" style="45" bestFit="1" customWidth="1"/>
    <col min="5115" max="5115" width="16.140625" style="45" bestFit="1" customWidth="1"/>
    <col min="5116" max="5129" width="11.42578125" style="45"/>
    <col min="5130" max="5130" width="0" style="45" hidden="1" customWidth="1"/>
    <col min="5131" max="5348" width="11.42578125" style="45"/>
    <col min="5349" max="5349" width="84.42578125" style="45" customWidth="1"/>
    <col min="5350" max="5350" width="33.7109375" style="45" customWidth="1"/>
    <col min="5351" max="5358" width="11.42578125" style="45" customWidth="1"/>
    <col min="5359" max="5360" width="12.5703125" style="45" bestFit="1" customWidth="1"/>
    <col min="5361" max="5362" width="13" style="45" bestFit="1" customWidth="1"/>
    <col min="5363" max="5363" width="14.7109375" style="45" bestFit="1" customWidth="1"/>
    <col min="5364" max="5364" width="15.85546875" style="45" bestFit="1" customWidth="1"/>
    <col min="5365" max="5365" width="17.7109375" style="45" bestFit="1" customWidth="1"/>
    <col min="5366" max="5366" width="18.28515625" style="45" bestFit="1" customWidth="1"/>
    <col min="5367" max="5367" width="25.140625" style="45" bestFit="1" customWidth="1"/>
    <col min="5368" max="5368" width="23.140625" style="45" bestFit="1" customWidth="1"/>
    <col min="5369" max="5370" width="17.5703125" style="45" bestFit="1" customWidth="1"/>
    <col min="5371" max="5371" width="16.140625" style="45" bestFit="1" customWidth="1"/>
    <col min="5372" max="5385" width="11.42578125" style="45"/>
    <col min="5386" max="5386" width="0" style="45" hidden="1" customWidth="1"/>
    <col min="5387" max="5604" width="11.42578125" style="45"/>
    <col min="5605" max="5605" width="84.42578125" style="45" customWidth="1"/>
    <col min="5606" max="5606" width="33.7109375" style="45" customWidth="1"/>
    <col min="5607" max="5614" width="11.42578125" style="45" customWidth="1"/>
    <col min="5615" max="5616" width="12.5703125" style="45" bestFit="1" customWidth="1"/>
    <col min="5617" max="5618" width="13" style="45" bestFit="1" customWidth="1"/>
    <col min="5619" max="5619" width="14.7109375" style="45" bestFit="1" customWidth="1"/>
    <col min="5620" max="5620" width="15.85546875" style="45" bestFit="1" customWidth="1"/>
    <col min="5621" max="5621" width="17.7109375" style="45" bestFit="1" customWidth="1"/>
    <col min="5622" max="5622" width="18.28515625" style="45" bestFit="1" customWidth="1"/>
    <col min="5623" max="5623" width="25.140625" style="45" bestFit="1" customWidth="1"/>
    <col min="5624" max="5624" width="23.140625" style="45" bestFit="1" customWidth="1"/>
    <col min="5625" max="5626" width="17.5703125" style="45" bestFit="1" customWidth="1"/>
    <col min="5627" max="5627" width="16.140625" style="45" bestFit="1" customWidth="1"/>
    <col min="5628" max="5641" width="11.42578125" style="45"/>
    <col min="5642" max="5642" width="0" style="45" hidden="1" customWidth="1"/>
    <col min="5643" max="5860" width="11.42578125" style="45"/>
    <col min="5861" max="5861" width="84.42578125" style="45" customWidth="1"/>
    <col min="5862" max="5862" width="33.7109375" style="45" customWidth="1"/>
    <col min="5863" max="5870" width="11.42578125" style="45" customWidth="1"/>
    <col min="5871" max="5872" width="12.5703125" style="45" bestFit="1" customWidth="1"/>
    <col min="5873" max="5874" width="13" style="45" bestFit="1" customWidth="1"/>
    <col min="5875" max="5875" width="14.7109375" style="45" bestFit="1" customWidth="1"/>
    <col min="5876" max="5876" width="15.85546875" style="45" bestFit="1" customWidth="1"/>
    <col min="5877" max="5877" width="17.7109375" style="45" bestFit="1" customWidth="1"/>
    <col min="5878" max="5878" width="18.28515625" style="45" bestFit="1" customWidth="1"/>
    <col min="5879" max="5879" width="25.140625" style="45" bestFit="1" customWidth="1"/>
    <col min="5880" max="5880" width="23.140625" style="45" bestFit="1" customWidth="1"/>
    <col min="5881" max="5882" width="17.5703125" style="45" bestFit="1" customWidth="1"/>
    <col min="5883" max="5883" width="16.140625" style="45" bestFit="1" customWidth="1"/>
    <col min="5884" max="5897" width="11.42578125" style="45"/>
    <col min="5898" max="5898" width="0" style="45" hidden="1" customWidth="1"/>
    <col min="5899" max="6116" width="11.42578125" style="45"/>
    <col min="6117" max="6117" width="84.42578125" style="45" customWidth="1"/>
    <col min="6118" max="6118" width="33.7109375" style="45" customWidth="1"/>
    <col min="6119" max="6126" width="11.42578125" style="45" customWidth="1"/>
    <col min="6127" max="6128" width="12.5703125" style="45" bestFit="1" customWidth="1"/>
    <col min="6129" max="6130" width="13" style="45" bestFit="1" customWidth="1"/>
    <col min="6131" max="6131" width="14.7109375" style="45" bestFit="1" customWidth="1"/>
    <col min="6132" max="6132" width="15.85546875" style="45" bestFit="1" customWidth="1"/>
    <col min="6133" max="6133" width="17.7109375" style="45" bestFit="1" customWidth="1"/>
    <col min="6134" max="6134" width="18.28515625" style="45" bestFit="1" customWidth="1"/>
    <col min="6135" max="6135" width="25.140625" style="45" bestFit="1" customWidth="1"/>
    <col min="6136" max="6136" width="23.140625" style="45" bestFit="1" customWidth="1"/>
    <col min="6137" max="6138" width="17.5703125" style="45" bestFit="1" customWidth="1"/>
    <col min="6139" max="6139" width="16.140625" style="45" bestFit="1" customWidth="1"/>
    <col min="6140" max="6153" width="11.42578125" style="45"/>
    <col min="6154" max="6154" width="0" style="45" hidden="1" customWidth="1"/>
    <col min="6155" max="6372" width="11.42578125" style="45"/>
    <col min="6373" max="6373" width="84.42578125" style="45" customWidth="1"/>
    <col min="6374" max="6374" width="33.7109375" style="45" customWidth="1"/>
    <col min="6375" max="6382" width="11.42578125" style="45" customWidth="1"/>
    <col min="6383" max="6384" width="12.5703125" style="45" bestFit="1" customWidth="1"/>
    <col min="6385" max="6386" width="13" style="45" bestFit="1" customWidth="1"/>
    <col min="6387" max="6387" width="14.7109375" style="45" bestFit="1" customWidth="1"/>
    <col min="6388" max="6388" width="15.85546875" style="45" bestFit="1" customWidth="1"/>
    <col min="6389" max="6389" width="17.7109375" style="45" bestFit="1" customWidth="1"/>
    <col min="6390" max="6390" width="18.28515625" style="45" bestFit="1" customWidth="1"/>
    <col min="6391" max="6391" width="25.140625" style="45" bestFit="1" customWidth="1"/>
    <col min="6392" max="6392" width="23.140625" style="45" bestFit="1" customWidth="1"/>
    <col min="6393" max="6394" width="17.5703125" style="45" bestFit="1" customWidth="1"/>
    <col min="6395" max="6395" width="16.140625" style="45" bestFit="1" customWidth="1"/>
    <col min="6396" max="6409" width="11.42578125" style="45"/>
    <col min="6410" max="6410" width="0" style="45" hidden="1" customWidth="1"/>
    <col min="6411" max="6628" width="11.42578125" style="45"/>
    <col min="6629" max="6629" width="84.42578125" style="45" customWidth="1"/>
    <col min="6630" max="6630" width="33.7109375" style="45" customWidth="1"/>
    <col min="6631" max="6638" width="11.42578125" style="45" customWidth="1"/>
    <col min="6639" max="6640" width="12.5703125" style="45" bestFit="1" customWidth="1"/>
    <col min="6641" max="6642" width="13" style="45" bestFit="1" customWidth="1"/>
    <col min="6643" max="6643" width="14.7109375" style="45" bestFit="1" customWidth="1"/>
    <col min="6644" max="6644" width="15.85546875" style="45" bestFit="1" customWidth="1"/>
    <col min="6645" max="6645" width="17.7109375" style="45" bestFit="1" customWidth="1"/>
    <col min="6646" max="6646" width="18.28515625" style="45" bestFit="1" customWidth="1"/>
    <col min="6647" max="6647" width="25.140625" style="45" bestFit="1" customWidth="1"/>
    <col min="6648" max="6648" width="23.140625" style="45" bestFit="1" customWidth="1"/>
    <col min="6649" max="6650" width="17.5703125" style="45" bestFit="1" customWidth="1"/>
    <col min="6651" max="6651" width="16.140625" style="45" bestFit="1" customWidth="1"/>
    <col min="6652" max="6665" width="11.42578125" style="45"/>
    <col min="6666" max="6666" width="0" style="45" hidden="1" customWidth="1"/>
    <col min="6667" max="6884" width="11.42578125" style="45"/>
    <col min="6885" max="6885" width="84.42578125" style="45" customWidth="1"/>
    <col min="6886" max="6886" width="33.7109375" style="45" customWidth="1"/>
    <col min="6887" max="6894" width="11.42578125" style="45" customWidth="1"/>
    <col min="6895" max="6896" width="12.5703125" style="45" bestFit="1" customWidth="1"/>
    <col min="6897" max="6898" width="13" style="45" bestFit="1" customWidth="1"/>
    <col min="6899" max="6899" width="14.7109375" style="45" bestFit="1" customWidth="1"/>
    <col min="6900" max="6900" width="15.85546875" style="45" bestFit="1" customWidth="1"/>
    <col min="6901" max="6901" width="17.7109375" style="45" bestFit="1" customWidth="1"/>
    <col min="6902" max="6902" width="18.28515625" style="45" bestFit="1" customWidth="1"/>
    <col min="6903" max="6903" width="25.140625" style="45" bestFit="1" customWidth="1"/>
    <col min="6904" max="6904" width="23.140625" style="45" bestFit="1" customWidth="1"/>
    <col min="6905" max="6906" width="17.5703125" style="45" bestFit="1" customWidth="1"/>
    <col min="6907" max="6907" width="16.140625" style="45" bestFit="1" customWidth="1"/>
    <col min="6908" max="6921" width="11.42578125" style="45"/>
    <col min="6922" max="6922" width="0" style="45" hidden="1" customWidth="1"/>
    <col min="6923" max="7140" width="11.42578125" style="45"/>
    <col min="7141" max="7141" width="84.42578125" style="45" customWidth="1"/>
    <col min="7142" max="7142" width="33.7109375" style="45" customWidth="1"/>
    <col min="7143" max="7150" width="11.42578125" style="45" customWidth="1"/>
    <col min="7151" max="7152" width="12.5703125" style="45" bestFit="1" customWidth="1"/>
    <col min="7153" max="7154" width="13" style="45" bestFit="1" customWidth="1"/>
    <col min="7155" max="7155" width="14.7109375" style="45" bestFit="1" customWidth="1"/>
    <col min="7156" max="7156" width="15.85546875" style="45" bestFit="1" customWidth="1"/>
    <col min="7157" max="7157" width="17.7109375" style="45" bestFit="1" customWidth="1"/>
    <col min="7158" max="7158" width="18.28515625" style="45" bestFit="1" customWidth="1"/>
    <col min="7159" max="7159" width="25.140625" style="45" bestFit="1" customWidth="1"/>
    <col min="7160" max="7160" width="23.140625" style="45" bestFit="1" customWidth="1"/>
    <col min="7161" max="7162" width="17.5703125" style="45" bestFit="1" customWidth="1"/>
    <col min="7163" max="7163" width="16.140625" style="45" bestFit="1" customWidth="1"/>
    <col min="7164" max="7177" width="11.42578125" style="45"/>
    <col min="7178" max="7178" width="0" style="45" hidden="1" customWidth="1"/>
    <col min="7179" max="7396" width="11.42578125" style="45"/>
    <col min="7397" max="7397" width="84.42578125" style="45" customWidth="1"/>
    <col min="7398" max="7398" width="33.7109375" style="45" customWidth="1"/>
    <col min="7399" max="7406" width="11.42578125" style="45" customWidth="1"/>
    <col min="7407" max="7408" width="12.5703125" style="45" bestFit="1" customWidth="1"/>
    <col min="7409" max="7410" width="13" style="45" bestFit="1" customWidth="1"/>
    <col min="7411" max="7411" width="14.7109375" style="45" bestFit="1" customWidth="1"/>
    <col min="7412" max="7412" width="15.85546875" style="45" bestFit="1" customWidth="1"/>
    <col min="7413" max="7413" width="17.7109375" style="45" bestFit="1" customWidth="1"/>
    <col min="7414" max="7414" width="18.28515625" style="45" bestFit="1" customWidth="1"/>
    <col min="7415" max="7415" width="25.140625" style="45" bestFit="1" customWidth="1"/>
    <col min="7416" max="7416" width="23.140625" style="45" bestFit="1" customWidth="1"/>
    <col min="7417" max="7418" width="17.5703125" style="45" bestFit="1" customWidth="1"/>
    <col min="7419" max="7419" width="16.140625" style="45" bestFit="1" customWidth="1"/>
    <col min="7420" max="7433" width="11.42578125" style="45"/>
    <col min="7434" max="7434" width="0" style="45" hidden="1" customWidth="1"/>
    <col min="7435" max="7652" width="11.42578125" style="45"/>
    <col min="7653" max="7653" width="84.42578125" style="45" customWidth="1"/>
    <col min="7654" max="7654" width="33.7109375" style="45" customWidth="1"/>
    <col min="7655" max="7662" width="11.42578125" style="45" customWidth="1"/>
    <col min="7663" max="7664" width="12.5703125" style="45" bestFit="1" customWidth="1"/>
    <col min="7665" max="7666" width="13" style="45" bestFit="1" customWidth="1"/>
    <col min="7667" max="7667" width="14.7109375" style="45" bestFit="1" customWidth="1"/>
    <col min="7668" max="7668" width="15.85546875" style="45" bestFit="1" customWidth="1"/>
    <col min="7669" max="7669" width="17.7109375" style="45" bestFit="1" customWidth="1"/>
    <col min="7670" max="7670" width="18.28515625" style="45" bestFit="1" customWidth="1"/>
    <col min="7671" max="7671" width="25.140625" style="45" bestFit="1" customWidth="1"/>
    <col min="7672" max="7672" width="23.140625" style="45" bestFit="1" customWidth="1"/>
    <col min="7673" max="7674" width="17.5703125" style="45" bestFit="1" customWidth="1"/>
    <col min="7675" max="7675" width="16.140625" style="45" bestFit="1" customWidth="1"/>
    <col min="7676" max="7689" width="11.42578125" style="45"/>
    <col min="7690" max="7690" width="0" style="45" hidden="1" customWidth="1"/>
    <col min="7691" max="7908" width="11.42578125" style="45"/>
    <col min="7909" max="7909" width="84.42578125" style="45" customWidth="1"/>
    <col min="7910" max="7910" width="33.7109375" style="45" customWidth="1"/>
    <col min="7911" max="7918" width="11.42578125" style="45" customWidth="1"/>
    <col min="7919" max="7920" width="12.5703125" style="45" bestFit="1" customWidth="1"/>
    <col min="7921" max="7922" width="13" style="45" bestFit="1" customWidth="1"/>
    <col min="7923" max="7923" width="14.7109375" style="45" bestFit="1" customWidth="1"/>
    <col min="7924" max="7924" width="15.85546875" style="45" bestFit="1" customWidth="1"/>
    <col min="7925" max="7925" width="17.7109375" style="45" bestFit="1" customWidth="1"/>
    <col min="7926" max="7926" width="18.28515625" style="45" bestFit="1" customWidth="1"/>
    <col min="7927" max="7927" width="25.140625" style="45" bestFit="1" customWidth="1"/>
    <col min="7928" max="7928" width="23.140625" style="45" bestFit="1" customWidth="1"/>
    <col min="7929" max="7930" width="17.5703125" style="45" bestFit="1" customWidth="1"/>
    <col min="7931" max="7931" width="16.140625" style="45" bestFit="1" customWidth="1"/>
    <col min="7932" max="7945" width="11.42578125" style="45"/>
    <col min="7946" max="7946" width="0" style="45" hidden="1" customWidth="1"/>
    <col min="7947" max="8164" width="11.42578125" style="45"/>
    <col min="8165" max="8165" width="84.42578125" style="45" customWidth="1"/>
    <col min="8166" max="8166" width="33.7109375" style="45" customWidth="1"/>
    <col min="8167" max="8174" width="11.42578125" style="45" customWidth="1"/>
    <col min="8175" max="8176" width="12.5703125" style="45" bestFit="1" customWidth="1"/>
    <col min="8177" max="8178" width="13" style="45" bestFit="1" customWidth="1"/>
    <col min="8179" max="8179" width="14.7109375" style="45" bestFit="1" customWidth="1"/>
    <col min="8180" max="8180" width="15.85546875" style="45" bestFit="1" customWidth="1"/>
    <col min="8181" max="8181" width="17.7109375" style="45" bestFit="1" customWidth="1"/>
    <col min="8182" max="8182" width="18.28515625" style="45" bestFit="1" customWidth="1"/>
    <col min="8183" max="8183" width="25.140625" style="45" bestFit="1" customWidth="1"/>
    <col min="8184" max="8184" width="23.140625" style="45" bestFit="1" customWidth="1"/>
    <col min="8185" max="8186" width="17.5703125" style="45" bestFit="1" customWidth="1"/>
    <col min="8187" max="8187" width="16.140625" style="45" bestFit="1" customWidth="1"/>
    <col min="8188" max="8201" width="11.42578125" style="45"/>
    <col min="8202" max="8202" width="0" style="45" hidden="1" customWidth="1"/>
    <col min="8203" max="8420" width="11.42578125" style="45"/>
    <col min="8421" max="8421" width="84.42578125" style="45" customWidth="1"/>
    <col min="8422" max="8422" width="33.7109375" style="45" customWidth="1"/>
    <col min="8423" max="8430" width="11.42578125" style="45" customWidth="1"/>
    <col min="8431" max="8432" width="12.5703125" style="45" bestFit="1" customWidth="1"/>
    <col min="8433" max="8434" width="13" style="45" bestFit="1" customWidth="1"/>
    <col min="8435" max="8435" width="14.7109375" style="45" bestFit="1" customWidth="1"/>
    <col min="8436" max="8436" width="15.85546875" style="45" bestFit="1" customWidth="1"/>
    <col min="8437" max="8437" width="17.7109375" style="45" bestFit="1" customWidth="1"/>
    <col min="8438" max="8438" width="18.28515625" style="45" bestFit="1" customWidth="1"/>
    <col min="8439" max="8439" width="25.140625" style="45" bestFit="1" customWidth="1"/>
    <col min="8440" max="8440" width="23.140625" style="45" bestFit="1" customWidth="1"/>
    <col min="8441" max="8442" width="17.5703125" style="45" bestFit="1" customWidth="1"/>
    <col min="8443" max="8443" width="16.140625" style="45" bestFit="1" customWidth="1"/>
    <col min="8444" max="8457" width="11.42578125" style="45"/>
    <col min="8458" max="8458" width="0" style="45" hidden="1" customWidth="1"/>
    <col min="8459" max="8676" width="11.42578125" style="45"/>
    <col min="8677" max="8677" width="84.42578125" style="45" customWidth="1"/>
    <col min="8678" max="8678" width="33.7109375" style="45" customWidth="1"/>
    <col min="8679" max="8686" width="11.42578125" style="45" customWidth="1"/>
    <col min="8687" max="8688" width="12.5703125" style="45" bestFit="1" customWidth="1"/>
    <col min="8689" max="8690" width="13" style="45" bestFit="1" customWidth="1"/>
    <col min="8691" max="8691" width="14.7109375" style="45" bestFit="1" customWidth="1"/>
    <col min="8692" max="8692" width="15.85546875" style="45" bestFit="1" customWidth="1"/>
    <col min="8693" max="8693" width="17.7109375" style="45" bestFit="1" customWidth="1"/>
    <col min="8694" max="8694" width="18.28515625" style="45" bestFit="1" customWidth="1"/>
    <col min="8695" max="8695" width="25.140625" style="45" bestFit="1" customWidth="1"/>
    <col min="8696" max="8696" width="23.140625" style="45" bestFit="1" customWidth="1"/>
    <col min="8697" max="8698" width="17.5703125" style="45" bestFit="1" customWidth="1"/>
    <col min="8699" max="8699" width="16.140625" style="45" bestFit="1" customWidth="1"/>
    <col min="8700" max="8713" width="11.42578125" style="45"/>
    <col min="8714" max="8714" width="0" style="45" hidden="1" customWidth="1"/>
    <col min="8715" max="8932" width="11.42578125" style="45"/>
    <col min="8933" max="8933" width="84.42578125" style="45" customWidth="1"/>
    <col min="8934" max="8934" width="33.7109375" style="45" customWidth="1"/>
    <col min="8935" max="8942" width="11.42578125" style="45" customWidth="1"/>
    <col min="8943" max="8944" width="12.5703125" style="45" bestFit="1" customWidth="1"/>
    <col min="8945" max="8946" width="13" style="45" bestFit="1" customWidth="1"/>
    <col min="8947" max="8947" width="14.7109375" style="45" bestFit="1" customWidth="1"/>
    <col min="8948" max="8948" width="15.85546875" style="45" bestFit="1" customWidth="1"/>
    <col min="8949" max="8949" width="17.7109375" style="45" bestFit="1" customWidth="1"/>
    <col min="8950" max="8950" width="18.28515625" style="45" bestFit="1" customWidth="1"/>
    <col min="8951" max="8951" width="25.140625" style="45" bestFit="1" customWidth="1"/>
    <col min="8952" max="8952" width="23.140625" style="45" bestFit="1" customWidth="1"/>
    <col min="8953" max="8954" width="17.5703125" style="45" bestFit="1" customWidth="1"/>
    <col min="8955" max="8955" width="16.140625" style="45" bestFit="1" customWidth="1"/>
    <col min="8956" max="8969" width="11.42578125" style="45"/>
    <col min="8970" max="8970" width="0" style="45" hidden="1" customWidth="1"/>
    <col min="8971" max="9188" width="11.42578125" style="45"/>
    <col min="9189" max="9189" width="84.42578125" style="45" customWidth="1"/>
    <col min="9190" max="9190" width="33.7109375" style="45" customWidth="1"/>
    <col min="9191" max="9198" width="11.42578125" style="45" customWidth="1"/>
    <col min="9199" max="9200" width="12.5703125" style="45" bestFit="1" customWidth="1"/>
    <col min="9201" max="9202" width="13" style="45" bestFit="1" customWidth="1"/>
    <col min="9203" max="9203" width="14.7109375" style="45" bestFit="1" customWidth="1"/>
    <col min="9204" max="9204" width="15.85546875" style="45" bestFit="1" customWidth="1"/>
    <col min="9205" max="9205" width="17.7109375" style="45" bestFit="1" customWidth="1"/>
    <col min="9206" max="9206" width="18.28515625" style="45" bestFit="1" customWidth="1"/>
    <col min="9207" max="9207" width="25.140625" style="45" bestFit="1" customWidth="1"/>
    <col min="9208" max="9208" width="23.140625" style="45" bestFit="1" customWidth="1"/>
    <col min="9209" max="9210" width="17.5703125" style="45" bestFit="1" customWidth="1"/>
    <col min="9211" max="9211" width="16.140625" style="45" bestFit="1" customWidth="1"/>
    <col min="9212" max="9225" width="11.42578125" style="45"/>
    <col min="9226" max="9226" width="0" style="45" hidden="1" customWidth="1"/>
    <col min="9227" max="9444" width="11.42578125" style="45"/>
    <col min="9445" max="9445" width="84.42578125" style="45" customWidth="1"/>
    <col min="9446" max="9446" width="33.7109375" style="45" customWidth="1"/>
    <col min="9447" max="9454" width="11.42578125" style="45" customWidth="1"/>
    <col min="9455" max="9456" width="12.5703125" style="45" bestFit="1" customWidth="1"/>
    <col min="9457" max="9458" width="13" style="45" bestFit="1" customWidth="1"/>
    <col min="9459" max="9459" width="14.7109375" style="45" bestFit="1" customWidth="1"/>
    <col min="9460" max="9460" width="15.85546875" style="45" bestFit="1" customWidth="1"/>
    <col min="9461" max="9461" width="17.7109375" style="45" bestFit="1" customWidth="1"/>
    <col min="9462" max="9462" width="18.28515625" style="45" bestFit="1" customWidth="1"/>
    <col min="9463" max="9463" width="25.140625" style="45" bestFit="1" customWidth="1"/>
    <col min="9464" max="9464" width="23.140625" style="45" bestFit="1" customWidth="1"/>
    <col min="9465" max="9466" width="17.5703125" style="45" bestFit="1" customWidth="1"/>
    <col min="9467" max="9467" width="16.140625" style="45" bestFit="1" customWidth="1"/>
    <col min="9468" max="9481" width="11.42578125" style="45"/>
    <col min="9482" max="9482" width="0" style="45" hidden="1" customWidth="1"/>
    <col min="9483" max="9700" width="11.42578125" style="45"/>
    <col min="9701" max="9701" width="84.42578125" style="45" customWidth="1"/>
    <col min="9702" max="9702" width="33.7109375" style="45" customWidth="1"/>
    <col min="9703" max="9710" width="11.42578125" style="45" customWidth="1"/>
    <col min="9711" max="9712" width="12.5703125" style="45" bestFit="1" customWidth="1"/>
    <col min="9713" max="9714" width="13" style="45" bestFit="1" customWidth="1"/>
    <col min="9715" max="9715" width="14.7109375" style="45" bestFit="1" customWidth="1"/>
    <col min="9716" max="9716" width="15.85546875" style="45" bestFit="1" customWidth="1"/>
    <col min="9717" max="9717" width="17.7109375" style="45" bestFit="1" customWidth="1"/>
    <col min="9718" max="9718" width="18.28515625" style="45" bestFit="1" customWidth="1"/>
    <col min="9719" max="9719" width="25.140625" style="45" bestFit="1" customWidth="1"/>
    <col min="9720" max="9720" width="23.140625" style="45" bestFit="1" customWidth="1"/>
    <col min="9721" max="9722" width="17.5703125" style="45" bestFit="1" customWidth="1"/>
    <col min="9723" max="9723" width="16.140625" style="45" bestFit="1" customWidth="1"/>
    <col min="9724" max="9737" width="11.42578125" style="45"/>
    <col min="9738" max="9738" width="0" style="45" hidden="1" customWidth="1"/>
    <col min="9739" max="9956" width="11.42578125" style="45"/>
    <col min="9957" max="9957" width="84.42578125" style="45" customWidth="1"/>
    <col min="9958" max="9958" width="33.7109375" style="45" customWidth="1"/>
    <col min="9959" max="9966" width="11.42578125" style="45" customWidth="1"/>
    <col min="9967" max="9968" width="12.5703125" style="45" bestFit="1" customWidth="1"/>
    <col min="9969" max="9970" width="13" style="45" bestFit="1" customWidth="1"/>
    <col min="9971" max="9971" width="14.7109375" style="45" bestFit="1" customWidth="1"/>
    <col min="9972" max="9972" width="15.85546875" style="45" bestFit="1" customWidth="1"/>
    <col min="9973" max="9973" width="17.7109375" style="45" bestFit="1" customWidth="1"/>
    <col min="9974" max="9974" width="18.28515625" style="45" bestFit="1" customWidth="1"/>
    <col min="9975" max="9975" width="25.140625" style="45" bestFit="1" customWidth="1"/>
    <col min="9976" max="9976" width="23.140625" style="45" bestFit="1" customWidth="1"/>
    <col min="9977" max="9978" width="17.5703125" style="45" bestFit="1" customWidth="1"/>
    <col min="9979" max="9979" width="16.140625" style="45" bestFit="1" customWidth="1"/>
    <col min="9980" max="9993" width="11.42578125" style="45"/>
    <col min="9994" max="9994" width="0" style="45" hidden="1" customWidth="1"/>
    <col min="9995" max="10212" width="11.42578125" style="45"/>
    <col min="10213" max="10213" width="84.42578125" style="45" customWidth="1"/>
    <col min="10214" max="10214" width="33.7109375" style="45" customWidth="1"/>
    <col min="10215" max="10222" width="11.42578125" style="45" customWidth="1"/>
    <col min="10223" max="10224" width="12.5703125" style="45" bestFit="1" customWidth="1"/>
    <col min="10225" max="10226" width="13" style="45" bestFit="1" customWidth="1"/>
    <col min="10227" max="10227" width="14.7109375" style="45" bestFit="1" customWidth="1"/>
    <col min="10228" max="10228" width="15.85546875" style="45" bestFit="1" customWidth="1"/>
    <col min="10229" max="10229" width="17.7109375" style="45" bestFit="1" customWidth="1"/>
    <col min="10230" max="10230" width="18.28515625" style="45" bestFit="1" customWidth="1"/>
    <col min="10231" max="10231" width="25.140625" style="45" bestFit="1" customWidth="1"/>
    <col min="10232" max="10232" width="23.140625" style="45" bestFit="1" customWidth="1"/>
    <col min="10233" max="10234" width="17.5703125" style="45" bestFit="1" customWidth="1"/>
    <col min="10235" max="10235" width="16.140625" style="45" bestFit="1" customWidth="1"/>
    <col min="10236" max="10249" width="11.42578125" style="45"/>
    <col min="10250" max="10250" width="0" style="45" hidden="1" customWidth="1"/>
    <col min="10251" max="10468" width="11.42578125" style="45"/>
    <col min="10469" max="10469" width="84.42578125" style="45" customWidth="1"/>
    <col min="10470" max="10470" width="33.7109375" style="45" customWidth="1"/>
    <col min="10471" max="10478" width="11.42578125" style="45" customWidth="1"/>
    <col min="10479" max="10480" width="12.5703125" style="45" bestFit="1" customWidth="1"/>
    <col min="10481" max="10482" width="13" style="45" bestFit="1" customWidth="1"/>
    <col min="10483" max="10483" width="14.7109375" style="45" bestFit="1" customWidth="1"/>
    <col min="10484" max="10484" width="15.85546875" style="45" bestFit="1" customWidth="1"/>
    <col min="10485" max="10485" width="17.7109375" style="45" bestFit="1" customWidth="1"/>
    <col min="10486" max="10486" width="18.28515625" style="45" bestFit="1" customWidth="1"/>
    <col min="10487" max="10487" width="25.140625" style="45" bestFit="1" customWidth="1"/>
    <col min="10488" max="10488" width="23.140625" style="45" bestFit="1" customWidth="1"/>
    <col min="10489" max="10490" width="17.5703125" style="45" bestFit="1" customWidth="1"/>
    <col min="10491" max="10491" width="16.140625" style="45" bestFit="1" customWidth="1"/>
    <col min="10492" max="10505" width="11.42578125" style="45"/>
    <col min="10506" max="10506" width="0" style="45" hidden="1" customWidth="1"/>
    <col min="10507" max="10724" width="11.42578125" style="45"/>
    <col min="10725" max="10725" width="84.42578125" style="45" customWidth="1"/>
    <col min="10726" max="10726" width="33.7109375" style="45" customWidth="1"/>
    <col min="10727" max="10734" width="11.42578125" style="45" customWidth="1"/>
    <col min="10735" max="10736" width="12.5703125" style="45" bestFit="1" customWidth="1"/>
    <col min="10737" max="10738" width="13" style="45" bestFit="1" customWidth="1"/>
    <col min="10739" max="10739" width="14.7109375" style="45" bestFit="1" customWidth="1"/>
    <col min="10740" max="10740" width="15.85546875" style="45" bestFit="1" customWidth="1"/>
    <col min="10741" max="10741" width="17.7109375" style="45" bestFit="1" customWidth="1"/>
    <col min="10742" max="10742" width="18.28515625" style="45" bestFit="1" customWidth="1"/>
    <col min="10743" max="10743" width="25.140625" style="45" bestFit="1" customWidth="1"/>
    <col min="10744" max="10744" width="23.140625" style="45" bestFit="1" customWidth="1"/>
    <col min="10745" max="10746" width="17.5703125" style="45" bestFit="1" customWidth="1"/>
    <col min="10747" max="10747" width="16.140625" style="45" bestFit="1" customWidth="1"/>
    <col min="10748" max="10761" width="11.42578125" style="45"/>
    <col min="10762" max="10762" width="0" style="45" hidden="1" customWidth="1"/>
    <col min="10763" max="10980" width="11.42578125" style="45"/>
    <col min="10981" max="10981" width="84.42578125" style="45" customWidth="1"/>
    <col min="10982" max="10982" width="33.7109375" style="45" customWidth="1"/>
    <col min="10983" max="10990" width="11.42578125" style="45" customWidth="1"/>
    <col min="10991" max="10992" width="12.5703125" style="45" bestFit="1" customWidth="1"/>
    <col min="10993" max="10994" width="13" style="45" bestFit="1" customWidth="1"/>
    <col min="10995" max="10995" width="14.7109375" style="45" bestFit="1" customWidth="1"/>
    <col min="10996" max="10996" width="15.85546875" style="45" bestFit="1" customWidth="1"/>
    <col min="10997" max="10997" width="17.7109375" style="45" bestFit="1" customWidth="1"/>
    <col min="10998" max="10998" width="18.28515625" style="45" bestFit="1" customWidth="1"/>
    <col min="10999" max="10999" width="25.140625" style="45" bestFit="1" customWidth="1"/>
    <col min="11000" max="11000" width="23.140625" style="45" bestFit="1" customWidth="1"/>
    <col min="11001" max="11002" width="17.5703125" style="45" bestFit="1" customWidth="1"/>
    <col min="11003" max="11003" width="16.140625" style="45" bestFit="1" customWidth="1"/>
    <col min="11004" max="11017" width="11.42578125" style="45"/>
    <col min="11018" max="11018" width="0" style="45" hidden="1" customWidth="1"/>
    <col min="11019" max="11236" width="11.42578125" style="45"/>
    <col min="11237" max="11237" width="84.42578125" style="45" customWidth="1"/>
    <col min="11238" max="11238" width="33.7109375" style="45" customWidth="1"/>
    <col min="11239" max="11246" width="11.42578125" style="45" customWidth="1"/>
    <col min="11247" max="11248" width="12.5703125" style="45" bestFit="1" customWidth="1"/>
    <col min="11249" max="11250" width="13" style="45" bestFit="1" customWidth="1"/>
    <col min="11251" max="11251" width="14.7109375" style="45" bestFit="1" customWidth="1"/>
    <col min="11252" max="11252" width="15.85546875" style="45" bestFit="1" customWidth="1"/>
    <col min="11253" max="11253" width="17.7109375" style="45" bestFit="1" customWidth="1"/>
    <col min="11254" max="11254" width="18.28515625" style="45" bestFit="1" customWidth="1"/>
    <col min="11255" max="11255" width="25.140625" style="45" bestFit="1" customWidth="1"/>
    <col min="11256" max="11256" width="23.140625" style="45" bestFit="1" customWidth="1"/>
    <col min="11257" max="11258" width="17.5703125" style="45" bestFit="1" customWidth="1"/>
    <col min="11259" max="11259" width="16.140625" style="45" bestFit="1" customWidth="1"/>
    <col min="11260" max="11273" width="11.42578125" style="45"/>
    <col min="11274" max="11274" width="0" style="45" hidden="1" customWidth="1"/>
    <col min="11275" max="11492" width="11.42578125" style="45"/>
    <col min="11493" max="11493" width="84.42578125" style="45" customWidth="1"/>
    <col min="11494" max="11494" width="33.7109375" style="45" customWidth="1"/>
    <col min="11495" max="11502" width="11.42578125" style="45" customWidth="1"/>
    <col min="11503" max="11504" width="12.5703125" style="45" bestFit="1" customWidth="1"/>
    <col min="11505" max="11506" width="13" style="45" bestFit="1" customWidth="1"/>
    <col min="11507" max="11507" width="14.7109375" style="45" bestFit="1" customWidth="1"/>
    <col min="11508" max="11508" width="15.85546875" style="45" bestFit="1" customWidth="1"/>
    <col min="11509" max="11509" width="17.7109375" style="45" bestFit="1" customWidth="1"/>
    <col min="11510" max="11510" width="18.28515625" style="45" bestFit="1" customWidth="1"/>
    <col min="11511" max="11511" width="25.140625" style="45" bestFit="1" customWidth="1"/>
    <col min="11512" max="11512" width="23.140625" style="45" bestFit="1" customWidth="1"/>
    <col min="11513" max="11514" width="17.5703125" style="45" bestFit="1" customWidth="1"/>
    <col min="11515" max="11515" width="16.140625" style="45" bestFit="1" customWidth="1"/>
    <col min="11516" max="11529" width="11.42578125" style="45"/>
    <col min="11530" max="11530" width="0" style="45" hidden="1" customWidth="1"/>
    <col min="11531" max="11748" width="11.42578125" style="45"/>
    <col min="11749" max="11749" width="84.42578125" style="45" customWidth="1"/>
    <col min="11750" max="11750" width="33.7109375" style="45" customWidth="1"/>
    <col min="11751" max="11758" width="11.42578125" style="45" customWidth="1"/>
    <col min="11759" max="11760" width="12.5703125" style="45" bestFit="1" customWidth="1"/>
    <col min="11761" max="11762" width="13" style="45" bestFit="1" customWidth="1"/>
    <col min="11763" max="11763" width="14.7109375" style="45" bestFit="1" customWidth="1"/>
    <col min="11764" max="11764" width="15.85546875" style="45" bestFit="1" customWidth="1"/>
    <col min="11765" max="11765" width="17.7109375" style="45" bestFit="1" customWidth="1"/>
    <col min="11766" max="11766" width="18.28515625" style="45" bestFit="1" customWidth="1"/>
    <col min="11767" max="11767" width="25.140625" style="45" bestFit="1" customWidth="1"/>
    <col min="11768" max="11768" width="23.140625" style="45" bestFit="1" customWidth="1"/>
    <col min="11769" max="11770" width="17.5703125" style="45" bestFit="1" customWidth="1"/>
    <col min="11771" max="11771" width="16.140625" style="45" bestFit="1" customWidth="1"/>
    <col min="11772" max="11785" width="11.42578125" style="45"/>
    <col min="11786" max="11786" width="0" style="45" hidden="1" customWidth="1"/>
    <col min="11787" max="12004" width="11.42578125" style="45"/>
    <col min="12005" max="12005" width="84.42578125" style="45" customWidth="1"/>
    <col min="12006" max="12006" width="33.7109375" style="45" customWidth="1"/>
    <col min="12007" max="12014" width="11.42578125" style="45" customWidth="1"/>
    <col min="12015" max="12016" width="12.5703125" style="45" bestFit="1" customWidth="1"/>
    <col min="12017" max="12018" width="13" style="45" bestFit="1" customWidth="1"/>
    <col min="12019" max="12019" width="14.7109375" style="45" bestFit="1" customWidth="1"/>
    <col min="12020" max="12020" width="15.85546875" style="45" bestFit="1" customWidth="1"/>
    <col min="12021" max="12021" width="17.7109375" style="45" bestFit="1" customWidth="1"/>
    <col min="12022" max="12022" width="18.28515625" style="45" bestFit="1" customWidth="1"/>
    <col min="12023" max="12023" width="25.140625" style="45" bestFit="1" customWidth="1"/>
    <col min="12024" max="12024" width="23.140625" style="45" bestFit="1" customWidth="1"/>
    <col min="12025" max="12026" width="17.5703125" style="45" bestFit="1" customWidth="1"/>
    <col min="12027" max="12027" width="16.140625" style="45" bestFit="1" customWidth="1"/>
    <col min="12028" max="12041" width="11.42578125" style="45"/>
    <col min="12042" max="12042" width="0" style="45" hidden="1" customWidth="1"/>
    <col min="12043" max="12260" width="11.42578125" style="45"/>
    <col min="12261" max="12261" width="84.42578125" style="45" customWidth="1"/>
    <col min="12262" max="12262" width="33.7109375" style="45" customWidth="1"/>
    <col min="12263" max="12270" width="11.42578125" style="45" customWidth="1"/>
    <col min="12271" max="12272" width="12.5703125" style="45" bestFit="1" customWidth="1"/>
    <col min="12273" max="12274" width="13" style="45" bestFit="1" customWidth="1"/>
    <col min="12275" max="12275" width="14.7109375" style="45" bestFit="1" customWidth="1"/>
    <col min="12276" max="12276" width="15.85546875" style="45" bestFit="1" customWidth="1"/>
    <col min="12277" max="12277" width="17.7109375" style="45" bestFit="1" customWidth="1"/>
    <col min="12278" max="12278" width="18.28515625" style="45" bestFit="1" customWidth="1"/>
    <col min="12279" max="12279" width="25.140625" style="45" bestFit="1" customWidth="1"/>
    <col min="12280" max="12280" width="23.140625" style="45" bestFit="1" customWidth="1"/>
    <col min="12281" max="12282" width="17.5703125" style="45" bestFit="1" customWidth="1"/>
    <col min="12283" max="12283" width="16.140625" style="45" bestFit="1" customWidth="1"/>
    <col min="12284" max="12297" width="11.42578125" style="45"/>
    <col min="12298" max="12298" width="0" style="45" hidden="1" customWidth="1"/>
    <col min="12299" max="12516" width="11.42578125" style="45"/>
    <col min="12517" max="12517" width="84.42578125" style="45" customWidth="1"/>
    <col min="12518" max="12518" width="33.7109375" style="45" customWidth="1"/>
    <col min="12519" max="12526" width="11.42578125" style="45" customWidth="1"/>
    <col min="12527" max="12528" width="12.5703125" style="45" bestFit="1" customWidth="1"/>
    <col min="12529" max="12530" width="13" style="45" bestFit="1" customWidth="1"/>
    <col min="12531" max="12531" width="14.7109375" style="45" bestFit="1" customWidth="1"/>
    <col min="12532" max="12532" width="15.85546875" style="45" bestFit="1" customWidth="1"/>
    <col min="12533" max="12533" width="17.7109375" style="45" bestFit="1" customWidth="1"/>
    <col min="12534" max="12534" width="18.28515625" style="45" bestFit="1" customWidth="1"/>
    <col min="12535" max="12535" width="25.140625" style="45" bestFit="1" customWidth="1"/>
    <col min="12536" max="12536" width="23.140625" style="45" bestFit="1" customWidth="1"/>
    <col min="12537" max="12538" width="17.5703125" style="45" bestFit="1" customWidth="1"/>
    <col min="12539" max="12539" width="16.140625" style="45" bestFit="1" customWidth="1"/>
    <col min="12540" max="12553" width="11.42578125" style="45"/>
    <col min="12554" max="12554" width="0" style="45" hidden="1" customWidth="1"/>
    <col min="12555" max="12772" width="11.42578125" style="45"/>
    <col min="12773" max="12773" width="84.42578125" style="45" customWidth="1"/>
    <col min="12774" max="12774" width="33.7109375" style="45" customWidth="1"/>
    <col min="12775" max="12782" width="11.42578125" style="45" customWidth="1"/>
    <col min="12783" max="12784" width="12.5703125" style="45" bestFit="1" customWidth="1"/>
    <col min="12785" max="12786" width="13" style="45" bestFit="1" customWidth="1"/>
    <col min="12787" max="12787" width="14.7109375" style="45" bestFit="1" customWidth="1"/>
    <col min="12788" max="12788" width="15.85546875" style="45" bestFit="1" customWidth="1"/>
    <col min="12789" max="12789" width="17.7109375" style="45" bestFit="1" customWidth="1"/>
    <col min="12790" max="12790" width="18.28515625" style="45" bestFit="1" customWidth="1"/>
    <col min="12791" max="12791" width="25.140625" style="45" bestFit="1" customWidth="1"/>
    <col min="12792" max="12792" width="23.140625" style="45" bestFit="1" customWidth="1"/>
    <col min="12793" max="12794" width="17.5703125" style="45" bestFit="1" customWidth="1"/>
    <col min="12795" max="12795" width="16.140625" style="45" bestFit="1" customWidth="1"/>
    <col min="12796" max="12809" width="11.42578125" style="45"/>
    <col min="12810" max="12810" width="0" style="45" hidden="1" customWidth="1"/>
    <col min="12811" max="13028" width="11.42578125" style="45"/>
    <col min="13029" max="13029" width="84.42578125" style="45" customWidth="1"/>
    <col min="13030" max="13030" width="33.7109375" style="45" customWidth="1"/>
    <col min="13031" max="13038" width="11.42578125" style="45" customWidth="1"/>
    <col min="13039" max="13040" width="12.5703125" style="45" bestFit="1" customWidth="1"/>
    <col min="13041" max="13042" width="13" style="45" bestFit="1" customWidth="1"/>
    <col min="13043" max="13043" width="14.7109375" style="45" bestFit="1" customWidth="1"/>
    <col min="13044" max="13044" width="15.85546875" style="45" bestFit="1" customWidth="1"/>
    <col min="13045" max="13045" width="17.7109375" style="45" bestFit="1" customWidth="1"/>
    <col min="13046" max="13046" width="18.28515625" style="45" bestFit="1" customWidth="1"/>
    <col min="13047" max="13047" width="25.140625" style="45" bestFit="1" customWidth="1"/>
    <col min="13048" max="13048" width="23.140625" style="45" bestFit="1" customWidth="1"/>
    <col min="13049" max="13050" width="17.5703125" style="45" bestFit="1" customWidth="1"/>
    <col min="13051" max="13051" width="16.140625" style="45" bestFit="1" customWidth="1"/>
    <col min="13052" max="13065" width="11.42578125" style="45"/>
    <col min="13066" max="13066" width="0" style="45" hidden="1" customWidth="1"/>
    <col min="13067" max="13284" width="11.42578125" style="45"/>
    <col min="13285" max="13285" width="84.42578125" style="45" customWidth="1"/>
    <col min="13286" max="13286" width="33.7109375" style="45" customWidth="1"/>
    <col min="13287" max="13294" width="11.42578125" style="45" customWidth="1"/>
    <col min="13295" max="13296" width="12.5703125" style="45" bestFit="1" customWidth="1"/>
    <col min="13297" max="13298" width="13" style="45" bestFit="1" customWidth="1"/>
    <col min="13299" max="13299" width="14.7109375" style="45" bestFit="1" customWidth="1"/>
    <col min="13300" max="13300" width="15.85546875" style="45" bestFit="1" customWidth="1"/>
    <col min="13301" max="13301" width="17.7109375" style="45" bestFit="1" customWidth="1"/>
    <col min="13302" max="13302" width="18.28515625" style="45" bestFit="1" customWidth="1"/>
    <col min="13303" max="13303" width="25.140625" style="45" bestFit="1" customWidth="1"/>
    <col min="13304" max="13304" width="23.140625" style="45" bestFit="1" customWidth="1"/>
    <col min="13305" max="13306" width="17.5703125" style="45" bestFit="1" customWidth="1"/>
    <col min="13307" max="13307" width="16.140625" style="45" bestFit="1" customWidth="1"/>
    <col min="13308" max="13321" width="11.42578125" style="45"/>
    <col min="13322" max="13322" width="0" style="45" hidden="1" customWidth="1"/>
    <col min="13323" max="13540" width="11.42578125" style="45"/>
    <col min="13541" max="13541" width="84.42578125" style="45" customWidth="1"/>
    <col min="13542" max="13542" width="33.7109375" style="45" customWidth="1"/>
    <col min="13543" max="13550" width="11.42578125" style="45" customWidth="1"/>
    <col min="13551" max="13552" width="12.5703125" style="45" bestFit="1" customWidth="1"/>
    <col min="13553" max="13554" width="13" style="45" bestFit="1" customWidth="1"/>
    <col min="13555" max="13555" width="14.7109375" style="45" bestFit="1" customWidth="1"/>
    <col min="13556" max="13556" width="15.85546875" style="45" bestFit="1" customWidth="1"/>
    <col min="13557" max="13557" width="17.7109375" style="45" bestFit="1" customWidth="1"/>
    <col min="13558" max="13558" width="18.28515625" style="45" bestFit="1" customWidth="1"/>
    <col min="13559" max="13559" width="25.140625" style="45" bestFit="1" customWidth="1"/>
    <col min="13560" max="13560" width="23.140625" style="45" bestFit="1" customWidth="1"/>
    <col min="13561" max="13562" width="17.5703125" style="45" bestFit="1" customWidth="1"/>
    <col min="13563" max="13563" width="16.140625" style="45" bestFit="1" customWidth="1"/>
    <col min="13564" max="13577" width="11.42578125" style="45"/>
    <col min="13578" max="13578" width="0" style="45" hidden="1" customWidth="1"/>
    <col min="13579" max="13796" width="11.42578125" style="45"/>
    <col min="13797" max="13797" width="84.42578125" style="45" customWidth="1"/>
    <col min="13798" max="13798" width="33.7109375" style="45" customWidth="1"/>
    <col min="13799" max="13806" width="11.42578125" style="45" customWidth="1"/>
    <col min="13807" max="13808" width="12.5703125" style="45" bestFit="1" customWidth="1"/>
    <col min="13809" max="13810" width="13" style="45" bestFit="1" customWidth="1"/>
    <col min="13811" max="13811" width="14.7109375" style="45" bestFit="1" customWidth="1"/>
    <col min="13812" max="13812" width="15.85546875" style="45" bestFit="1" customWidth="1"/>
    <col min="13813" max="13813" width="17.7109375" style="45" bestFit="1" customWidth="1"/>
    <col min="13814" max="13814" width="18.28515625" style="45" bestFit="1" customWidth="1"/>
    <col min="13815" max="13815" width="25.140625" style="45" bestFit="1" customWidth="1"/>
    <col min="13816" max="13816" width="23.140625" style="45" bestFit="1" customWidth="1"/>
    <col min="13817" max="13818" width="17.5703125" style="45" bestFit="1" customWidth="1"/>
    <col min="13819" max="13819" width="16.140625" style="45" bestFit="1" customWidth="1"/>
    <col min="13820" max="13833" width="11.42578125" style="45"/>
    <col min="13834" max="13834" width="0" style="45" hidden="1" customWidth="1"/>
    <col min="13835" max="14052" width="11.42578125" style="45"/>
    <col min="14053" max="14053" width="84.42578125" style="45" customWidth="1"/>
    <col min="14054" max="14054" width="33.7109375" style="45" customWidth="1"/>
    <col min="14055" max="14062" width="11.42578125" style="45" customWidth="1"/>
    <col min="14063" max="14064" width="12.5703125" style="45" bestFit="1" customWidth="1"/>
    <col min="14065" max="14066" width="13" style="45" bestFit="1" customWidth="1"/>
    <col min="14067" max="14067" width="14.7109375" style="45" bestFit="1" customWidth="1"/>
    <col min="14068" max="14068" width="15.85546875" style="45" bestFit="1" customWidth="1"/>
    <col min="14069" max="14069" width="17.7109375" style="45" bestFit="1" customWidth="1"/>
    <col min="14070" max="14070" width="18.28515625" style="45" bestFit="1" customWidth="1"/>
    <col min="14071" max="14071" width="25.140625" style="45" bestFit="1" customWidth="1"/>
    <col min="14072" max="14072" width="23.140625" style="45" bestFit="1" customWidth="1"/>
    <col min="14073" max="14074" width="17.5703125" style="45" bestFit="1" customWidth="1"/>
    <col min="14075" max="14075" width="16.140625" style="45" bestFit="1" customWidth="1"/>
    <col min="14076" max="14089" width="11.42578125" style="45"/>
    <col min="14090" max="14090" width="0" style="45" hidden="1" customWidth="1"/>
    <col min="14091" max="14308" width="11.42578125" style="45"/>
    <col min="14309" max="14309" width="84.42578125" style="45" customWidth="1"/>
    <col min="14310" max="14310" width="33.7109375" style="45" customWidth="1"/>
    <col min="14311" max="14318" width="11.42578125" style="45" customWidth="1"/>
    <col min="14319" max="14320" width="12.5703125" style="45" bestFit="1" customWidth="1"/>
    <col min="14321" max="14322" width="13" style="45" bestFit="1" customWidth="1"/>
    <col min="14323" max="14323" width="14.7109375" style="45" bestFit="1" customWidth="1"/>
    <col min="14324" max="14324" width="15.85546875" style="45" bestFit="1" customWidth="1"/>
    <col min="14325" max="14325" width="17.7109375" style="45" bestFit="1" customWidth="1"/>
    <col min="14326" max="14326" width="18.28515625" style="45" bestFit="1" customWidth="1"/>
    <col min="14327" max="14327" width="25.140625" style="45" bestFit="1" customWidth="1"/>
    <col min="14328" max="14328" width="23.140625" style="45" bestFit="1" customWidth="1"/>
    <col min="14329" max="14330" width="17.5703125" style="45" bestFit="1" customWidth="1"/>
    <col min="14331" max="14331" width="16.140625" style="45" bestFit="1" customWidth="1"/>
    <col min="14332" max="14345" width="11.42578125" style="45"/>
    <col min="14346" max="14346" width="0" style="45" hidden="1" customWidth="1"/>
    <col min="14347" max="14564" width="11.42578125" style="45"/>
    <col min="14565" max="14565" width="84.42578125" style="45" customWidth="1"/>
    <col min="14566" max="14566" width="33.7109375" style="45" customWidth="1"/>
    <col min="14567" max="14574" width="11.42578125" style="45" customWidth="1"/>
    <col min="14575" max="14576" width="12.5703125" style="45" bestFit="1" customWidth="1"/>
    <col min="14577" max="14578" width="13" style="45" bestFit="1" customWidth="1"/>
    <col min="14579" max="14579" width="14.7109375" style="45" bestFit="1" customWidth="1"/>
    <col min="14580" max="14580" width="15.85546875" style="45" bestFit="1" customWidth="1"/>
    <col min="14581" max="14581" width="17.7109375" style="45" bestFit="1" customWidth="1"/>
    <col min="14582" max="14582" width="18.28515625" style="45" bestFit="1" customWidth="1"/>
    <col min="14583" max="14583" width="25.140625" style="45" bestFit="1" customWidth="1"/>
    <col min="14584" max="14584" width="23.140625" style="45" bestFit="1" customWidth="1"/>
    <col min="14585" max="14586" width="17.5703125" style="45" bestFit="1" customWidth="1"/>
    <col min="14587" max="14587" width="16.140625" style="45" bestFit="1" customWidth="1"/>
    <col min="14588" max="14601" width="11.42578125" style="45"/>
    <col min="14602" max="14602" width="0" style="45" hidden="1" customWidth="1"/>
    <col min="14603" max="14820" width="11.42578125" style="45"/>
    <col min="14821" max="14821" width="84.42578125" style="45" customWidth="1"/>
    <col min="14822" max="14822" width="33.7109375" style="45" customWidth="1"/>
    <col min="14823" max="14830" width="11.42578125" style="45" customWidth="1"/>
    <col min="14831" max="14832" width="12.5703125" style="45" bestFit="1" customWidth="1"/>
    <col min="14833" max="14834" width="13" style="45" bestFit="1" customWidth="1"/>
    <col min="14835" max="14835" width="14.7109375" style="45" bestFit="1" customWidth="1"/>
    <col min="14836" max="14836" width="15.85546875" style="45" bestFit="1" customWidth="1"/>
    <col min="14837" max="14837" width="17.7109375" style="45" bestFit="1" customWidth="1"/>
    <col min="14838" max="14838" width="18.28515625" style="45" bestFit="1" customWidth="1"/>
    <col min="14839" max="14839" width="25.140625" style="45" bestFit="1" customWidth="1"/>
    <col min="14840" max="14840" width="23.140625" style="45" bestFit="1" customWidth="1"/>
    <col min="14841" max="14842" width="17.5703125" style="45" bestFit="1" customWidth="1"/>
    <col min="14843" max="14843" width="16.140625" style="45" bestFit="1" customWidth="1"/>
    <col min="14844" max="14857" width="11.42578125" style="45"/>
    <col min="14858" max="14858" width="0" style="45" hidden="1" customWidth="1"/>
    <col min="14859" max="15076" width="11.42578125" style="45"/>
    <col min="15077" max="15077" width="84.42578125" style="45" customWidth="1"/>
    <col min="15078" max="15078" width="33.7109375" style="45" customWidth="1"/>
    <col min="15079" max="15086" width="11.42578125" style="45" customWidth="1"/>
    <col min="15087" max="15088" width="12.5703125" style="45" bestFit="1" customWidth="1"/>
    <col min="15089" max="15090" width="13" style="45" bestFit="1" customWidth="1"/>
    <col min="15091" max="15091" width="14.7109375" style="45" bestFit="1" customWidth="1"/>
    <col min="15092" max="15092" width="15.85546875" style="45" bestFit="1" customWidth="1"/>
    <col min="15093" max="15093" width="17.7109375" style="45" bestFit="1" customWidth="1"/>
    <col min="15094" max="15094" width="18.28515625" style="45" bestFit="1" customWidth="1"/>
    <col min="15095" max="15095" width="25.140625" style="45" bestFit="1" customWidth="1"/>
    <col min="15096" max="15096" width="23.140625" style="45" bestFit="1" customWidth="1"/>
    <col min="15097" max="15098" width="17.5703125" style="45" bestFit="1" customWidth="1"/>
    <col min="15099" max="15099" width="16.140625" style="45" bestFit="1" customWidth="1"/>
    <col min="15100" max="15113" width="11.42578125" style="45"/>
    <col min="15114" max="15114" width="0" style="45" hidden="1" customWidth="1"/>
    <col min="15115" max="15332" width="11.42578125" style="45"/>
    <col min="15333" max="15333" width="84.42578125" style="45" customWidth="1"/>
    <col min="15334" max="15334" width="33.7109375" style="45" customWidth="1"/>
    <col min="15335" max="15342" width="11.42578125" style="45" customWidth="1"/>
    <col min="15343" max="15344" width="12.5703125" style="45" bestFit="1" customWidth="1"/>
    <col min="15345" max="15346" width="13" style="45" bestFit="1" customWidth="1"/>
    <col min="15347" max="15347" width="14.7109375" style="45" bestFit="1" customWidth="1"/>
    <col min="15348" max="15348" width="15.85546875" style="45" bestFit="1" customWidth="1"/>
    <col min="15349" max="15349" width="17.7109375" style="45" bestFit="1" customWidth="1"/>
    <col min="15350" max="15350" width="18.28515625" style="45" bestFit="1" customWidth="1"/>
    <col min="15351" max="15351" width="25.140625" style="45" bestFit="1" customWidth="1"/>
    <col min="15352" max="15352" width="23.140625" style="45" bestFit="1" customWidth="1"/>
    <col min="15353" max="15354" width="17.5703125" style="45" bestFit="1" customWidth="1"/>
    <col min="15355" max="15355" width="16.140625" style="45" bestFit="1" customWidth="1"/>
    <col min="15356" max="15369" width="11.42578125" style="45"/>
    <col min="15370" max="15370" width="0" style="45" hidden="1" customWidth="1"/>
    <col min="15371" max="15588" width="11.42578125" style="45"/>
    <col min="15589" max="15589" width="84.42578125" style="45" customWidth="1"/>
    <col min="15590" max="15590" width="33.7109375" style="45" customWidth="1"/>
    <col min="15591" max="15598" width="11.42578125" style="45" customWidth="1"/>
    <col min="15599" max="15600" width="12.5703125" style="45" bestFit="1" customWidth="1"/>
    <col min="15601" max="15602" width="13" style="45" bestFit="1" customWidth="1"/>
    <col min="15603" max="15603" width="14.7109375" style="45" bestFit="1" customWidth="1"/>
    <col min="15604" max="15604" width="15.85546875" style="45" bestFit="1" customWidth="1"/>
    <col min="15605" max="15605" width="17.7109375" style="45" bestFit="1" customWidth="1"/>
    <col min="15606" max="15606" width="18.28515625" style="45" bestFit="1" customWidth="1"/>
    <col min="15607" max="15607" width="25.140625" style="45" bestFit="1" customWidth="1"/>
    <col min="15608" max="15608" width="23.140625" style="45" bestFit="1" customWidth="1"/>
    <col min="15609" max="15610" width="17.5703125" style="45" bestFit="1" customWidth="1"/>
    <col min="15611" max="15611" width="16.140625" style="45" bestFit="1" customWidth="1"/>
    <col min="15612" max="15625" width="11.42578125" style="45"/>
    <col min="15626" max="15626" width="0" style="45" hidden="1" customWidth="1"/>
    <col min="15627" max="15844" width="11.42578125" style="45"/>
    <col min="15845" max="15845" width="84.42578125" style="45" customWidth="1"/>
    <col min="15846" max="15846" width="33.7109375" style="45" customWidth="1"/>
    <col min="15847" max="15854" width="11.42578125" style="45" customWidth="1"/>
    <col min="15855" max="15856" width="12.5703125" style="45" bestFit="1" customWidth="1"/>
    <col min="15857" max="15858" width="13" style="45" bestFit="1" customWidth="1"/>
    <col min="15859" max="15859" width="14.7109375" style="45" bestFit="1" customWidth="1"/>
    <col min="15860" max="15860" width="15.85546875" style="45" bestFit="1" customWidth="1"/>
    <col min="15861" max="15861" width="17.7109375" style="45" bestFit="1" customWidth="1"/>
    <col min="15862" max="15862" width="18.28515625" style="45" bestFit="1" customWidth="1"/>
    <col min="15863" max="15863" width="25.140625" style="45" bestFit="1" customWidth="1"/>
    <col min="15864" max="15864" width="23.140625" style="45" bestFit="1" customWidth="1"/>
    <col min="15865" max="15866" width="17.5703125" style="45" bestFit="1" customWidth="1"/>
    <col min="15867" max="15867" width="16.140625" style="45" bestFit="1" customWidth="1"/>
    <col min="15868" max="15881" width="11.42578125" style="45"/>
    <col min="15882" max="15882" width="0" style="45" hidden="1" customWidth="1"/>
    <col min="15883" max="16100" width="11.42578125" style="45"/>
    <col min="16101" max="16101" width="84.42578125" style="45" customWidth="1"/>
    <col min="16102" max="16102" width="33.7109375" style="45" customWidth="1"/>
    <col min="16103" max="16110" width="11.42578125" style="45" customWidth="1"/>
    <col min="16111" max="16112" width="12.5703125" style="45" bestFit="1" customWidth="1"/>
    <col min="16113" max="16114" width="13" style="45" bestFit="1" customWidth="1"/>
    <col min="16115" max="16115" width="14.7109375" style="45" bestFit="1" customWidth="1"/>
    <col min="16116" max="16116" width="15.85546875" style="45" bestFit="1" customWidth="1"/>
    <col min="16117" max="16117" width="17.7109375" style="45" bestFit="1" customWidth="1"/>
    <col min="16118" max="16118" width="18.28515625" style="45" bestFit="1" customWidth="1"/>
    <col min="16119" max="16119" width="25.140625" style="45" bestFit="1" customWidth="1"/>
    <col min="16120" max="16120" width="23.140625" style="45" bestFit="1" customWidth="1"/>
    <col min="16121" max="16122" width="17.5703125" style="45" bestFit="1" customWidth="1"/>
    <col min="16123" max="16123" width="16.140625" style="45" bestFit="1" customWidth="1"/>
    <col min="16124" max="16137" width="11.42578125" style="45"/>
    <col min="16138" max="16138" width="0" style="45" hidden="1" customWidth="1"/>
    <col min="16139" max="16384" width="11.42578125" style="45"/>
  </cols>
  <sheetData>
    <row r="1" spans="1:14" s="20" customFormat="1" ht="18" customHeight="1" x14ac:dyDescent="0.2">
      <c r="A1" s="63" t="s">
        <v>118</v>
      </c>
      <c r="B1" s="69"/>
      <c r="C1" s="64"/>
      <c r="D1" s="65"/>
      <c r="E1" s="70"/>
      <c r="F1" s="69"/>
      <c r="G1" s="69"/>
      <c r="H1" s="63"/>
      <c r="I1" s="63"/>
      <c r="J1" s="63"/>
      <c r="K1" s="63"/>
      <c r="L1" s="63"/>
      <c r="M1" s="63"/>
      <c r="N1" s="63"/>
    </row>
    <row r="2" spans="1:14" s="20" customFormat="1" ht="18" customHeight="1" x14ac:dyDescent="0.25">
      <c r="A2" s="72" t="s">
        <v>119</v>
      </c>
      <c r="B2" s="71"/>
      <c r="C2" s="71"/>
      <c r="D2" s="71"/>
      <c r="E2" s="71"/>
      <c r="F2" s="71"/>
      <c r="G2" s="71"/>
      <c r="H2" s="66"/>
      <c r="I2" s="67"/>
      <c r="J2" s="67"/>
      <c r="K2" s="68"/>
      <c r="L2" s="68"/>
      <c r="M2" s="68"/>
      <c r="N2" s="68"/>
    </row>
    <row r="3" spans="1:14" s="20" customFormat="1" ht="18" customHeight="1" x14ac:dyDescent="0.25"/>
    <row r="4" spans="1:14" s="23" customFormat="1" ht="18" customHeight="1" x14ac:dyDescent="0.25">
      <c r="A4" s="21" t="s">
        <v>126</v>
      </c>
      <c r="B4" s="21"/>
      <c r="C4" s="22"/>
      <c r="D4" s="22"/>
      <c r="E4" s="22"/>
      <c r="F4" s="22"/>
      <c r="G4" s="22"/>
    </row>
    <row r="5" spans="1:14" s="23" customFormat="1" ht="15" customHeight="1" x14ac:dyDescent="0.25">
      <c r="A5" s="24" t="s">
        <v>0</v>
      </c>
      <c r="B5" s="24" t="s">
        <v>1</v>
      </c>
      <c r="C5" s="25">
        <v>2018</v>
      </c>
      <c r="D5" s="25">
        <v>2019</v>
      </c>
      <c r="E5" s="25">
        <v>2020</v>
      </c>
      <c r="F5" s="25">
        <v>2021</v>
      </c>
      <c r="G5" s="25">
        <v>2022</v>
      </c>
    </row>
    <row r="6" spans="1:14" s="26" customFormat="1" ht="28.15" customHeight="1" x14ac:dyDescent="0.25">
      <c r="A6" s="73" t="s">
        <v>28</v>
      </c>
      <c r="B6" s="74"/>
      <c r="C6" s="92"/>
      <c r="D6" s="93"/>
      <c r="E6" s="93"/>
      <c r="F6" s="93"/>
      <c r="G6" s="94"/>
    </row>
    <row r="7" spans="1:14" s="23" customFormat="1" ht="16.149999999999999" customHeight="1" x14ac:dyDescent="0.25">
      <c r="A7" s="27" t="s">
        <v>163</v>
      </c>
      <c r="B7" s="28" t="s">
        <v>295</v>
      </c>
      <c r="C7" s="29">
        <v>813.69200000000001</v>
      </c>
      <c r="D7" s="29">
        <v>872.721</v>
      </c>
      <c r="E7" s="29">
        <v>1046.0429999999999</v>
      </c>
      <c r="F7" s="29">
        <v>1040.3340000000001</v>
      </c>
      <c r="G7" s="29">
        <v>1115.51</v>
      </c>
    </row>
    <row r="8" spans="1:14" s="23" customFormat="1" ht="16.149999999999999" customHeight="1" x14ac:dyDescent="0.25">
      <c r="A8" s="27" t="s">
        <v>164</v>
      </c>
      <c r="B8" s="28" t="s">
        <v>295</v>
      </c>
      <c r="C8" s="30">
        <v>1368</v>
      </c>
      <c r="D8" s="29">
        <v>1189.866</v>
      </c>
      <c r="E8" s="29">
        <v>1222.9100000000001</v>
      </c>
      <c r="F8" s="29">
        <v>1453.1869999999999</v>
      </c>
      <c r="G8" s="29">
        <v>1222.4259999999999</v>
      </c>
    </row>
    <row r="9" spans="1:14" s="23" customFormat="1" ht="16.149999999999999" customHeight="1" x14ac:dyDescent="0.25">
      <c r="A9" s="31" t="s">
        <v>127</v>
      </c>
      <c r="B9" s="28" t="s">
        <v>295</v>
      </c>
      <c r="C9" s="29">
        <f>491.713</f>
        <v>491.71300000000002</v>
      </c>
      <c r="D9" s="29">
        <v>571.63</v>
      </c>
      <c r="E9" s="29">
        <v>600.10500000000002</v>
      </c>
      <c r="F9" s="29">
        <v>506.71800000000002</v>
      </c>
      <c r="G9" s="29">
        <v>723.154</v>
      </c>
    </row>
    <row r="10" spans="1:14" s="23" customFormat="1" ht="16.149999999999999" customHeight="1" x14ac:dyDescent="0.25">
      <c r="A10" s="27" t="s">
        <v>128</v>
      </c>
      <c r="B10" s="28" t="s">
        <v>33</v>
      </c>
      <c r="C10" s="29">
        <v>21353.654999999999</v>
      </c>
      <c r="D10" s="29">
        <v>23084.901000000002</v>
      </c>
      <c r="E10" s="29">
        <v>23370.275000000001</v>
      </c>
      <c r="F10" s="29">
        <v>23418.757000000001</v>
      </c>
      <c r="G10" s="29"/>
    </row>
    <row r="11" spans="1:14" s="23" customFormat="1" ht="16.149999999999999" customHeight="1" x14ac:dyDescent="0.25">
      <c r="A11" s="31" t="s">
        <v>166</v>
      </c>
      <c r="B11" s="28" t="s">
        <v>295</v>
      </c>
      <c r="C11" s="32">
        <v>3721.03</v>
      </c>
      <c r="D11" s="29">
        <v>5061</v>
      </c>
      <c r="E11" s="29">
        <v>3784.8</v>
      </c>
      <c r="F11" s="29">
        <v>4036</v>
      </c>
      <c r="G11" s="29">
        <v>4485.7309999999998</v>
      </c>
    </row>
    <row r="12" spans="1:14" s="23" customFormat="1" ht="16.149999999999999" customHeight="1" x14ac:dyDescent="0.25">
      <c r="A12" s="27" t="s">
        <v>165</v>
      </c>
      <c r="B12" s="28" t="s">
        <v>295</v>
      </c>
      <c r="C12" s="29">
        <v>3537.5450000000001</v>
      </c>
      <c r="D12" s="29">
        <v>3530.1570000000002</v>
      </c>
      <c r="E12" s="29">
        <v>2857.413</v>
      </c>
      <c r="F12" s="29">
        <v>3247.366</v>
      </c>
      <c r="G12" s="29">
        <v>4050.3620000000001</v>
      </c>
    </row>
    <row r="13" spans="1:14" s="23" customFormat="1" ht="16.149999999999999" customHeight="1" x14ac:dyDescent="0.25">
      <c r="A13" s="31" t="s">
        <v>129</v>
      </c>
      <c r="B13" s="28" t="s">
        <v>37</v>
      </c>
      <c r="C13" s="29">
        <v>1989.4</v>
      </c>
      <c r="D13" s="29">
        <v>2061.66</v>
      </c>
      <c r="E13" s="29">
        <v>1974.652</v>
      </c>
      <c r="F13" s="29">
        <v>2015.989</v>
      </c>
      <c r="G13" s="29"/>
    </row>
    <row r="14" spans="1:14" s="23" customFormat="1" ht="16.149999999999999" customHeight="1" x14ac:dyDescent="0.25">
      <c r="A14" s="27" t="s">
        <v>167</v>
      </c>
      <c r="B14" s="28" t="s">
        <v>295</v>
      </c>
      <c r="C14" s="29">
        <f>43462.323</f>
        <v>43462.322999999997</v>
      </c>
      <c r="D14" s="29">
        <v>56860.703999999998</v>
      </c>
      <c r="E14" s="29">
        <v>58395.811000000002</v>
      </c>
      <c r="F14" s="29">
        <v>60525.805</v>
      </c>
      <c r="G14" s="29">
        <v>59037.178999999996</v>
      </c>
    </row>
    <row r="15" spans="1:14" s="23" customFormat="1" ht="16.149999999999999" customHeight="1" x14ac:dyDescent="0.25">
      <c r="A15" s="31" t="s">
        <v>130</v>
      </c>
      <c r="B15" s="28" t="s">
        <v>37</v>
      </c>
      <c r="C15" s="29">
        <v>431.37400000000002</v>
      </c>
      <c r="D15" s="29">
        <v>421.37099999999998</v>
      </c>
      <c r="E15" s="29">
        <v>367.13600000000002</v>
      </c>
      <c r="F15" s="29">
        <v>421.37099999999998</v>
      </c>
      <c r="G15" s="29"/>
    </row>
    <row r="16" spans="1:14" s="23" customFormat="1" ht="16.149999999999999" customHeight="1" x14ac:dyDescent="0.25">
      <c r="A16" s="27" t="s">
        <v>169</v>
      </c>
      <c r="B16" s="28" t="s">
        <v>295</v>
      </c>
      <c r="C16" s="29">
        <v>921.23099999999999</v>
      </c>
      <c r="D16" s="29">
        <v>1337.229</v>
      </c>
      <c r="E16" s="29">
        <v>1285.431</v>
      </c>
      <c r="F16" s="29">
        <v>1267.242</v>
      </c>
      <c r="G16" s="29">
        <v>1346.1659999999999</v>
      </c>
    </row>
    <row r="17" spans="1:12" s="26" customFormat="1" ht="16.149999999999999" customHeight="1" x14ac:dyDescent="0.25">
      <c r="A17" s="31" t="s">
        <v>168</v>
      </c>
      <c r="B17" s="28" t="s">
        <v>255</v>
      </c>
      <c r="C17" s="29">
        <v>574.27700000000004</v>
      </c>
      <c r="D17" s="29">
        <v>533.61900000000003</v>
      </c>
      <c r="E17" s="29">
        <v>598.61500000000001</v>
      </c>
      <c r="F17" s="29">
        <v>497.64400000000001</v>
      </c>
      <c r="G17" s="29">
        <v>423.34300000000002</v>
      </c>
    </row>
    <row r="18" spans="1:12" s="23" customFormat="1" ht="16.149999999999999" customHeight="1" x14ac:dyDescent="0.25">
      <c r="A18" s="27" t="s">
        <v>131</v>
      </c>
      <c r="B18" s="28" t="s">
        <v>37</v>
      </c>
      <c r="C18" s="29">
        <v>1006.779</v>
      </c>
      <c r="D18" s="29">
        <v>1038.3520000000001</v>
      </c>
      <c r="E18" s="29">
        <v>957.16</v>
      </c>
      <c r="F18" s="29">
        <v>1038.163</v>
      </c>
      <c r="G18" s="29"/>
    </row>
    <row r="19" spans="1:12" s="23" customFormat="1" ht="16.149999999999999" customHeight="1" x14ac:dyDescent="0.25">
      <c r="A19" s="31" t="s">
        <v>170</v>
      </c>
      <c r="B19" s="28" t="s">
        <v>255</v>
      </c>
      <c r="C19" s="29">
        <v>608.30700000000002</v>
      </c>
      <c r="D19" s="29">
        <v>596.65200000000004</v>
      </c>
      <c r="E19" s="29">
        <v>657.28800000000001</v>
      </c>
      <c r="F19" s="29">
        <v>634.21900000000005</v>
      </c>
      <c r="G19" s="29">
        <v>581.33299999999997</v>
      </c>
      <c r="L19" s="33"/>
    </row>
    <row r="20" spans="1:12" s="23" customFormat="1" ht="16.149999999999999" customHeight="1" x14ac:dyDescent="0.25">
      <c r="A20" s="27" t="s">
        <v>132</v>
      </c>
      <c r="B20" s="28" t="s">
        <v>37</v>
      </c>
      <c r="C20" s="29">
        <v>114.11799999999999</v>
      </c>
      <c r="D20" s="29">
        <v>114.69499999999999</v>
      </c>
      <c r="E20" s="29">
        <v>89.049000000000007</v>
      </c>
      <c r="F20" s="29">
        <v>92.477999999999994</v>
      </c>
      <c r="G20" s="29"/>
      <c r="L20" s="33"/>
    </row>
    <row r="21" spans="1:12" s="23" customFormat="1" ht="16.149999999999999" customHeight="1" x14ac:dyDescent="0.25">
      <c r="A21" s="31" t="s">
        <v>171</v>
      </c>
      <c r="B21" s="28" t="s">
        <v>295</v>
      </c>
      <c r="C21" s="29">
        <v>473.38900000000001</v>
      </c>
      <c r="D21" s="29">
        <v>578.71299999999997</v>
      </c>
      <c r="E21" s="29">
        <v>633.82299999999998</v>
      </c>
      <c r="F21" s="29">
        <v>758.75</v>
      </c>
      <c r="G21" s="29">
        <v>679.74400000000003</v>
      </c>
      <c r="L21" s="33"/>
    </row>
    <row r="22" spans="1:12" s="23" customFormat="1" ht="16.149999999999999" customHeight="1" x14ac:dyDescent="0.25">
      <c r="A22" s="31" t="s">
        <v>133</v>
      </c>
      <c r="B22" s="28" t="s">
        <v>256</v>
      </c>
      <c r="C22" s="29">
        <v>2030.3610000000001</v>
      </c>
      <c r="D22" s="29">
        <v>1892.9380699999999</v>
      </c>
      <c r="E22" s="29">
        <v>1866.9839999999999</v>
      </c>
      <c r="F22" s="29">
        <v>2072.009</v>
      </c>
      <c r="G22" s="29"/>
      <c r="L22" s="33"/>
    </row>
    <row r="23" spans="1:12" s="23" customFormat="1" ht="16.149999999999999" customHeight="1" x14ac:dyDescent="0.25">
      <c r="A23" s="27" t="s">
        <v>172</v>
      </c>
      <c r="B23" s="28" t="s">
        <v>295</v>
      </c>
      <c r="C23" s="29">
        <v>37785.927000000003</v>
      </c>
      <c r="D23" s="29">
        <v>55263.891000000003</v>
      </c>
      <c r="E23" s="29">
        <v>48780.406999999999</v>
      </c>
      <c r="F23" s="29">
        <v>46217.911</v>
      </c>
      <c r="G23" s="29">
        <v>43861.065999999999</v>
      </c>
      <c r="I23" s="33"/>
      <c r="L23" s="33"/>
    </row>
    <row r="24" spans="1:12" s="23" customFormat="1" ht="16.149999999999999" customHeight="1" x14ac:dyDescent="0.25">
      <c r="A24" s="31" t="s">
        <v>173</v>
      </c>
      <c r="B24" s="28" t="s">
        <v>295</v>
      </c>
      <c r="C24" s="29">
        <v>1563.4449999999999</v>
      </c>
      <c r="D24" s="29">
        <v>1601.4349999999999</v>
      </c>
      <c r="E24" s="29">
        <v>1829.914</v>
      </c>
      <c r="F24" s="29">
        <v>3319.3409999999999</v>
      </c>
      <c r="G24" s="29">
        <v>2883.3009999999999</v>
      </c>
      <c r="I24" s="33"/>
      <c r="L24" s="33"/>
    </row>
    <row r="25" spans="1:12" s="23" customFormat="1" ht="16.149999999999999" customHeight="1" x14ac:dyDescent="0.25">
      <c r="A25" s="31" t="s">
        <v>174</v>
      </c>
      <c r="B25" s="28" t="s">
        <v>295</v>
      </c>
      <c r="C25" s="29">
        <v>369.613</v>
      </c>
      <c r="D25" s="29">
        <v>375.11500000000001</v>
      </c>
      <c r="E25" s="29">
        <v>335.22500000000002</v>
      </c>
      <c r="F25" s="29"/>
      <c r="G25" s="29"/>
      <c r="L25" s="33"/>
    </row>
    <row r="26" spans="1:12" s="23" customFormat="1" ht="16.149999999999999" customHeight="1" x14ac:dyDescent="0.25">
      <c r="A26" s="27" t="s">
        <v>175</v>
      </c>
      <c r="B26" s="28" t="s">
        <v>295</v>
      </c>
      <c r="C26" s="29">
        <v>18518.044999999998</v>
      </c>
      <c r="D26" s="29">
        <v>19459.726999999999</v>
      </c>
      <c r="E26" s="29">
        <v>19776.941999999999</v>
      </c>
      <c r="F26" s="29">
        <v>17644.276999999998</v>
      </c>
      <c r="G26" s="29">
        <v>22150.287</v>
      </c>
      <c r="L26" s="33"/>
    </row>
    <row r="27" spans="1:12" s="23" customFormat="1" ht="16.149999999999999" customHeight="1" x14ac:dyDescent="0.25">
      <c r="A27" s="31" t="s">
        <v>134</v>
      </c>
      <c r="B27" s="28" t="s">
        <v>50</v>
      </c>
      <c r="C27" s="29">
        <v>25733.113000000001</v>
      </c>
      <c r="D27" s="29">
        <v>25198.863000000001</v>
      </c>
      <c r="E27" s="29">
        <v>20557.455999999998</v>
      </c>
      <c r="F27" s="29">
        <v>22248.267</v>
      </c>
      <c r="G27" s="29">
        <v>19368.03</v>
      </c>
    </row>
    <row r="28" spans="1:12" s="23" customFormat="1" ht="16.149999999999999" customHeight="1" x14ac:dyDescent="0.25">
      <c r="A28" s="27" t="s">
        <v>135</v>
      </c>
      <c r="B28" s="28" t="s">
        <v>52</v>
      </c>
      <c r="C28" s="29">
        <v>809.29181600000004</v>
      </c>
      <c r="D28" s="29">
        <v>837.25373999999999</v>
      </c>
      <c r="E28" s="29">
        <v>813.29779900000005</v>
      </c>
      <c r="F28" s="29">
        <v>882.09596799999997</v>
      </c>
      <c r="G28" s="29">
        <v>829.23726099999999</v>
      </c>
    </row>
    <row r="29" spans="1:12" s="23" customFormat="1" ht="16.149999999999999" customHeight="1" x14ac:dyDescent="0.25">
      <c r="A29" s="27" t="s">
        <v>136</v>
      </c>
      <c r="B29" s="28" t="s">
        <v>295</v>
      </c>
      <c r="C29" s="29">
        <v>53929.118999999999</v>
      </c>
      <c r="D29" s="29">
        <v>53945.807999999997</v>
      </c>
      <c r="E29" s="29">
        <v>52910.803999999996</v>
      </c>
      <c r="F29" s="29">
        <v>53416.434609999997</v>
      </c>
      <c r="G29" s="29"/>
    </row>
    <row r="30" spans="1:12" s="34" customFormat="1" ht="16.149999999999999" customHeight="1" x14ac:dyDescent="0.25">
      <c r="A30" s="27" t="s">
        <v>137</v>
      </c>
      <c r="B30" s="28" t="s">
        <v>295</v>
      </c>
      <c r="C30" s="29">
        <v>14339.907999999999</v>
      </c>
      <c r="D30" s="29">
        <v>14774.196</v>
      </c>
      <c r="E30" s="29">
        <v>14571.766</v>
      </c>
      <c r="F30" s="29">
        <v>13347.911</v>
      </c>
      <c r="G30" s="29">
        <v>12461.844999999999</v>
      </c>
    </row>
    <row r="31" spans="1:12" s="23" customFormat="1" ht="16.149999999999999" customHeight="1" x14ac:dyDescent="0.25">
      <c r="A31" s="27" t="s">
        <v>55</v>
      </c>
      <c r="B31" s="28" t="s">
        <v>56</v>
      </c>
      <c r="C31" s="29">
        <v>42400</v>
      </c>
      <c r="D31" s="29">
        <v>40696</v>
      </c>
      <c r="E31" s="29">
        <v>42000</v>
      </c>
      <c r="F31" s="29">
        <v>40677</v>
      </c>
      <c r="G31" s="29">
        <v>39743</v>
      </c>
    </row>
    <row r="32" spans="1:12" s="23" customFormat="1" ht="16.149999999999999" customHeight="1" x14ac:dyDescent="0.25">
      <c r="A32" s="27" t="s">
        <v>138</v>
      </c>
      <c r="B32" s="28" t="s">
        <v>295</v>
      </c>
      <c r="C32" s="29">
        <v>791.65589999999997</v>
      </c>
      <c r="D32" s="29">
        <v>781.33079999999995</v>
      </c>
      <c r="E32" s="29">
        <v>789.75639999999999</v>
      </c>
      <c r="F32" s="29">
        <v>799.02200200000004</v>
      </c>
      <c r="G32" s="29">
        <v>793.51301899999999</v>
      </c>
    </row>
    <row r="33" spans="1:7" s="23" customFormat="1" ht="16.149999999999999" customHeight="1" x14ac:dyDescent="0.25">
      <c r="A33" s="27" t="s">
        <v>139</v>
      </c>
      <c r="B33" s="28" t="s">
        <v>58</v>
      </c>
      <c r="C33" s="29">
        <v>47021.205999999998</v>
      </c>
      <c r="D33" s="29">
        <v>49350.483</v>
      </c>
      <c r="E33" s="29">
        <v>45100.228999999999</v>
      </c>
      <c r="F33" s="29">
        <v>45305.481</v>
      </c>
      <c r="G33" s="29">
        <v>48417.025000000001</v>
      </c>
    </row>
    <row r="34" spans="1:7" s="23" customFormat="1" ht="16.149999999999999" customHeight="1" x14ac:dyDescent="0.25">
      <c r="A34" s="35" t="s">
        <v>140</v>
      </c>
      <c r="B34" s="36" t="s">
        <v>58</v>
      </c>
      <c r="C34" s="29">
        <v>28405.214</v>
      </c>
      <c r="D34" s="29">
        <v>29516.880000000001</v>
      </c>
      <c r="E34" s="29">
        <v>27970.381000000001</v>
      </c>
      <c r="F34" s="29">
        <v>29798.791000000001</v>
      </c>
      <c r="G34" s="29">
        <v>33796.105000000003</v>
      </c>
    </row>
    <row r="35" spans="1:7" s="37" customFormat="1" ht="28.15" customHeight="1" x14ac:dyDescent="0.25">
      <c r="A35" s="73" t="s">
        <v>59</v>
      </c>
      <c r="B35" s="74"/>
      <c r="C35" s="89"/>
      <c r="D35" s="90"/>
      <c r="E35" s="90"/>
      <c r="F35" s="90"/>
      <c r="G35" s="91"/>
    </row>
    <row r="36" spans="1:7" s="37" customFormat="1" ht="16.149999999999999" customHeight="1" x14ac:dyDescent="0.25">
      <c r="A36" s="27" t="s">
        <v>274</v>
      </c>
      <c r="B36" s="28" t="s">
        <v>295</v>
      </c>
      <c r="C36" s="29">
        <v>711.46</v>
      </c>
      <c r="D36" s="29">
        <v>756.94899999999996</v>
      </c>
      <c r="E36" s="29">
        <v>757.92600000000004</v>
      </c>
      <c r="F36" s="29">
        <v>741.39499999999998</v>
      </c>
      <c r="G36" s="29">
        <v>751.69200000000001</v>
      </c>
    </row>
    <row r="37" spans="1:7" s="37" customFormat="1" ht="16.149999999999999" customHeight="1" x14ac:dyDescent="0.25">
      <c r="A37" s="27" t="s">
        <v>275</v>
      </c>
      <c r="B37" s="28" t="s">
        <v>295</v>
      </c>
      <c r="C37" s="29">
        <v>13452.831</v>
      </c>
      <c r="D37" s="29">
        <v>13872.888000000001</v>
      </c>
      <c r="E37" s="29">
        <v>14008.21</v>
      </c>
      <c r="F37" s="29">
        <v>12987.232</v>
      </c>
      <c r="G37" s="29">
        <v>13498.745000000001</v>
      </c>
    </row>
    <row r="38" spans="1:7" s="37" customFormat="1" ht="16.149999999999999" customHeight="1" x14ac:dyDescent="0.25">
      <c r="A38" s="27" t="s">
        <v>276</v>
      </c>
      <c r="B38" s="28" t="s">
        <v>295</v>
      </c>
      <c r="C38" s="29">
        <v>115.187</v>
      </c>
      <c r="D38" s="29">
        <v>124.34399999999999</v>
      </c>
      <c r="E38" s="29">
        <v>128.98099999999999</v>
      </c>
      <c r="F38" s="29"/>
      <c r="G38" s="29"/>
    </row>
    <row r="39" spans="1:7" s="37" customFormat="1" ht="16.149999999999999" customHeight="1" x14ac:dyDescent="0.25">
      <c r="A39" s="27" t="s">
        <v>277</v>
      </c>
      <c r="B39" s="28" t="s">
        <v>295</v>
      </c>
      <c r="C39" s="29">
        <v>113.68300000000001</v>
      </c>
      <c r="D39" s="29">
        <v>104.905</v>
      </c>
      <c r="E39" s="29">
        <v>88.343999999999994</v>
      </c>
      <c r="F39" s="29">
        <v>108.91200000000001</v>
      </c>
      <c r="G39" s="29">
        <v>97.8</v>
      </c>
    </row>
    <row r="40" spans="1:7" s="37" customFormat="1" ht="16.149999999999999" customHeight="1" x14ac:dyDescent="0.25">
      <c r="A40" s="27" t="s">
        <v>141</v>
      </c>
      <c r="B40" s="28" t="s">
        <v>295</v>
      </c>
      <c r="C40" s="29">
        <v>907</v>
      </c>
      <c r="D40" s="29">
        <v>919</v>
      </c>
      <c r="E40" s="29">
        <v>939</v>
      </c>
      <c r="F40" s="29">
        <v>939</v>
      </c>
      <c r="G40" s="29">
        <v>976</v>
      </c>
    </row>
    <row r="41" spans="1:7" s="37" customFormat="1" ht="16.149999999999999" customHeight="1" x14ac:dyDescent="0.25">
      <c r="A41" s="27" t="s">
        <v>182</v>
      </c>
      <c r="B41" s="28" t="s">
        <v>295</v>
      </c>
      <c r="C41" s="29">
        <v>6782.0230000000001</v>
      </c>
      <c r="D41" s="29">
        <v>6854.8540000000003</v>
      </c>
      <c r="E41" s="29">
        <v>7006.0940000000001</v>
      </c>
      <c r="F41" s="29">
        <v>7484.2659999999996</v>
      </c>
      <c r="G41" s="29">
        <v>7709.5379999999996</v>
      </c>
    </row>
    <row r="42" spans="1:7" s="23" customFormat="1" ht="16.149999999999999" customHeight="1" x14ac:dyDescent="0.25">
      <c r="A42" s="27" t="s">
        <v>265</v>
      </c>
      <c r="B42" s="28" t="s">
        <v>142</v>
      </c>
      <c r="C42" s="29">
        <v>45</v>
      </c>
      <c r="D42" s="29">
        <v>28</v>
      </c>
      <c r="E42" s="29">
        <v>30</v>
      </c>
      <c r="F42" s="29">
        <v>30</v>
      </c>
      <c r="G42" s="29">
        <v>33</v>
      </c>
    </row>
    <row r="43" spans="1:7" s="23" customFormat="1" ht="16.149999999999999" customHeight="1" x14ac:dyDescent="0.25">
      <c r="A43" s="27" t="s">
        <v>143</v>
      </c>
      <c r="B43" s="28" t="s">
        <v>62</v>
      </c>
      <c r="C43" s="29">
        <v>7242.2190000000001</v>
      </c>
      <c r="D43" s="29">
        <v>8059.701</v>
      </c>
      <c r="E43" s="29">
        <v>7190.9830000000002</v>
      </c>
      <c r="F43" s="29">
        <v>8391.7260000000006</v>
      </c>
      <c r="G43" s="29">
        <v>7447.6440000000002</v>
      </c>
    </row>
    <row r="44" spans="1:7" s="23" customFormat="1" ht="16.149999999999999" customHeight="1" x14ac:dyDescent="0.25">
      <c r="A44" s="27" t="s">
        <v>144</v>
      </c>
      <c r="B44" s="28" t="s">
        <v>62</v>
      </c>
      <c r="C44" s="29">
        <v>1306.8320000000001</v>
      </c>
      <c r="D44" s="29">
        <v>1414.3219999999999</v>
      </c>
      <c r="E44" s="29">
        <v>1138.211</v>
      </c>
      <c r="F44" s="29">
        <v>1340.557</v>
      </c>
      <c r="G44" s="29">
        <v>1497.626</v>
      </c>
    </row>
    <row r="45" spans="1:7" s="23" customFormat="1" ht="16.149999999999999" customHeight="1" x14ac:dyDescent="0.25">
      <c r="A45" s="27" t="s">
        <v>266</v>
      </c>
      <c r="B45" s="28" t="s">
        <v>142</v>
      </c>
      <c r="C45" s="29">
        <v>106</v>
      </c>
      <c r="D45" s="29">
        <v>80</v>
      </c>
      <c r="E45" s="29">
        <v>80</v>
      </c>
      <c r="F45" s="29">
        <v>78</v>
      </c>
      <c r="G45" s="29">
        <v>78</v>
      </c>
    </row>
    <row r="46" spans="1:7" s="23" customFormat="1" ht="16.149999999999999" customHeight="1" x14ac:dyDescent="0.25">
      <c r="A46" s="27" t="s">
        <v>63</v>
      </c>
      <c r="B46" s="28" t="s">
        <v>272</v>
      </c>
      <c r="C46" s="29">
        <v>375752</v>
      </c>
      <c r="D46" s="29">
        <v>371946</v>
      </c>
      <c r="E46" s="29">
        <v>376744</v>
      </c>
      <c r="F46" s="29">
        <v>382128</v>
      </c>
      <c r="G46" s="29">
        <v>394559</v>
      </c>
    </row>
    <row r="47" spans="1:7" s="23" customFormat="1" ht="16.149999999999999" customHeight="1" x14ac:dyDescent="0.25">
      <c r="A47" s="27" t="s">
        <v>145</v>
      </c>
      <c r="B47" s="28" t="s">
        <v>33</v>
      </c>
      <c r="C47" s="29">
        <v>1585.482</v>
      </c>
      <c r="D47" s="29">
        <v>1634.491</v>
      </c>
      <c r="E47" s="29">
        <v>1781.328</v>
      </c>
      <c r="F47" s="29">
        <v>1637.8920000000001</v>
      </c>
      <c r="G47" s="29"/>
    </row>
    <row r="48" spans="1:7" s="38" customFormat="1" ht="16.149999999999999" customHeight="1" x14ac:dyDescent="0.25">
      <c r="A48" s="27" t="s">
        <v>146</v>
      </c>
      <c r="B48" s="28" t="s">
        <v>62</v>
      </c>
      <c r="C48" s="29">
        <v>3072.203</v>
      </c>
      <c r="D48" s="29">
        <v>3306.06</v>
      </c>
      <c r="E48" s="29">
        <v>2594.0630000000001</v>
      </c>
      <c r="F48" s="29">
        <v>3106.1990000000001</v>
      </c>
      <c r="G48" s="29">
        <v>3383.8690000000001</v>
      </c>
    </row>
    <row r="49" spans="1:17" s="23" customFormat="1" ht="16.149999999999999" customHeight="1" x14ac:dyDescent="0.25">
      <c r="A49" s="27" t="s">
        <v>147</v>
      </c>
      <c r="B49" s="28" t="s">
        <v>66</v>
      </c>
      <c r="C49" s="29">
        <v>5708.8999199999998</v>
      </c>
      <c r="D49" s="29">
        <v>6246.5279380000002</v>
      </c>
      <c r="E49" s="29">
        <v>6345.0982510000003</v>
      </c>
      <c r="F49" s="29">
        <v>6111.0579550000002</v>
      </c>
      <c r="G49" s="29">
        <v>6139.8621329999996</v>
      </c>
    </row>
    <row r="50" spans="1:17" s="23" customFormat="1" ht="16.149999999999999" customHeight="1" x14ac:dyDescent="0.25">
      <c r="A50" s="27" t="s">
        <v>148</v>
      </c>
      <c r="B50" s="28" t="s">
        <v>62</v>
      </c>
      <c r="C50" s="29">
        <v>36812.997000000003</v>
      </c>
      <c r="D50" s="29">
        <v>41222.576999999997</v>
      </c>
      <c r="E50" s="29">
        <v>36330.682000000001</v>
      </c>
      <c r="F50" s="29">
        <v>42437.648999999998</v>
      </c>
      <c r="G50" s="29">
        <v>38458.362999999998</v>
      </c>
      <c r="J50" s="39"/>
      <c r="K50" s="39"/>
      <c r="L50" s="40"/>
      <c r="M50" s="40"/>
      <c r="N50" s="41"/>
      <c r="O50" s="41"/>
      <c r="P50" s="42"/>
      <c r="Q50" s="42"/>
    </row>
    <row r="51" spans="1:17" s="23" customFormat="1" ht="16.149999999999999" customHeight="1" x14ac:dyDescent="0.25">
      <c r="A51" s="27" t="s">
        <v>149</v>
      </c>
      <c r="B51" s="28" t="s">
        <v>50</v>
      </c>
      <c r="C51" s="29">
        <v>19296.008000000002</v>
      </c>
      <c r="D51" s="29">
        <v>18542.666000000001</v>
      </c>
      <c r="E51" s="29">
        <v>15226.008</v>
      </c>
      <c r="F51" s="29">
        <v>16690.116000000002</v>
      </c>
      <c r="G51" s="29">
        <v>14387.064</v>
      </c>
      <c r="H51" s="39"/>
      <c r="I51" s="41"/>
      <c r="J51" s="39"/>
      <c r="K51" s="39"/>
      <c r="L51" s="40"/>
      <c r="M51" s="40"/>
      <c r="N51" s="41"/>
      <c r="O51" s="41"/>
      <c r="P51" s="42"/>
      <c r="Q51" s="42"/>
    </row>
    <row r="52" spans="1:17" s="23" customFormat="1" ht="16.149999999999999" customHeight="1" x14ac:dyDescent="0.25">
      <c r="A52" s="27" t="s">
        <v>150</v>
      </c>
      <c r="B52" s="28" t="s">
        <v>57</v>
      </c>
      <c r="C52" s="29">
        <v>5162</v>
      </c>
      <c r="D52" s="29">
        <v>4645</v>
      </c>
      <c r="E52" s="29">
        <v>3651</v>
      </c>
      <c r="F52" s="29">
        <v>4875</v>
      </c>
      <c r="G52" s="29">
        <v>5094</v>
      </c>
      <c r="H52" s="39"/>
      <c r="I52" s="41"/>
      <c r="J52" s="41"/>
      <c r="K52" s="41"/>
      <c r="L52" s="41"/>
      <c r="M52" s="41"/>
      <c r="N52" s="41"/>
      <c r="O52" s="42"/>
      <c r="P52" s="42"/>
    </row>
    <row r="53" spans="1:17" s="23" customFormat="1" ht="16.149999999999999" customHeight="1" x14ac:dyDescent="0.25">
      <c r="A53" s="27" t="s">
        <v>151</v>
      </c>
      <c r="B53" s="28" t="s">
        <v>57</v>
      </c>
      <c r="C53" s="30">
        <v>440</v>
      </c>
      <c r="D53" s="29">
        <v>438</v>
      </c>
      <c r="E53" s="29">
        <v>310</v>
      </c>
      <c r="F53" s="29">
        <v>338</v>
      </c>
      <c r="G53" s="29">
        <v>400</v>
      </c>
      <c r="H53" s="39"/>
      <c r="I53" s="41"/>
      <c r="J53" s="41"/>
      <c r="K53" s="41"/>
      <c r="L53" s="41"/>
      <c r="M53" s="41"/>
      <c r="N53" s="41"/>
      <c r="O53" s="42"/>
      <c r="P53" s="42"/>
    </row>
    <row r="54" spans="1:17" s="23" customFormat="1" ht="16.149999999999999" customHeight="1" x14ac:dyDescent="0.25">
      <c r="A54" s="27" t="s">
        <v>152</v>
      </c>
      <c r="B54" s="28" t="s">
        <v>57</v>
      </c>
      <c r="C54" s="29">
        <v>627.09299999999996</v>
      </c>
      <c r="D54" s="29">
        <v>729.76599999999996</v>
      </c>
      <c r="E54" s="29">
        <v>778.00300000000004</v>
      </c>
      <c r="F54" s="29">
        <v>593.43299999999999</v>
      </c>
      <c r="G54" s="29"/>
    </row>
    <row r="55" spans="1:17" s="23" customFormat="1" ht="16.149999999999999" customHeight="1" x14ac:dyDescent="0.25">
      <c r="A55" s="27" t="s">
        <v>153</v>
      </c>
      <c r="B55" s="28" t="s">
        <v>71</v>
      </c>
      <c r="C55" s="29">
        <v>466649</v>
      </c>
      <c r="D55" s="29">
        <v>314787</v>
      </c>
      <c r="E55" s="29">
        <v>257187</v>
      </c>
      <c r="F55" s="29">
        <v>434753</v>
      </c>
      <c r="G55" s="29"/>
    </row>
    <row r="56" spans="1:17" s="23" customFormat="1" ht="16.149999999999999" customHeight="1" x14ac:dyDescent="0.25">
      <c r="A56" s="27" t="s">
        <v>154</v>
      </c>
      <c r="B56" s="28" t="s">
        <v>73</v>
      </c>
      <c r="C56" s="29">
        <v>11811.666999999999</v>
      </c>
      <c r="D56" s="29">
        <v>11003.359</v>
      </c>
      <c r="E56" s="29">
        <v>9741.4459999999999</v>
      </c>
      <c r="F56" s="29">
        <v>12010.733</v>
      </c>
      <c r="G56" s="29"/>
    </row>
    <row r="57" spans="1:17" s="23" customFormat="1" ht="16.149999999999999" customHeight="1" x14ac:dyDescent="0.25">
      <c r="A57" s="27" t="s">
        <v>155</v>
      </c>
      <c r="B57" s="28" t="s">
        <v>57</v>
      </c>
      <c r="C57" s="29">
        <v>11841</v>
      </c>
      <c r="D57" s="29">
        <v>11082</v>
      </c>
      <c r="E57" s="29">
        <v>9871</v>
      </c>
      <c r="F57" s="29">
        <v>12117</v>
      </c>
      <c r="G57" s="29">
        <v>13029</v>
      </c>
    </row>
    <row r="58" spans="1:17" s="23" customFormat="1" ht="16.149999999999999" customHeight="1" x14ac:dyDescent="0.25">
      <c r="A58" s="27" t="s">
        <v>278</v>
      </c>
      <c r="B58" s="28" t="s">
        <v>57</v>
      </c>
      <c r="C58" s="29">
        <v>5443.15405353394</v>
      </c>
      <c r="D58" s="30"/>
      <c r="E58" s="30"/>
      <c r="F58" s="30">
        <v>5559</v>
      </c>
      <c r="G58" s="30">
        <v>4423</v>
      </c>
    </row>
    <row r="59" spans="1:17" s="23" customFormat="1" ht="16.149999999999999" customHeight="1" x14ac:dyDescent="0.25">
      <c r="A59" s="27" t="s">
        <v>268</v>
      </c>
      <c r="B59" s="28" t="s">
        <v>57</v>
      </c>
      <c r="C59" s="29">
        <v>4764</v>
      </c>
      <c r="D59" s="30">
        <v>4265</v>
      </c>
      <c r="E59" s="30">
        <v>3469</v>
      </c>
      <c r="F59" s="30">
        <v>4768</v>
      </c>
      <c r="G59" s="30">
        <v>4636</v>
      </c>
    </row>
    <row r="60" spans="1:17" s="23" customFormat="1" ht="16.149999999999999" customHeight="1" x14ac:dyDescent="0.25">
      <c r="A60" s="27" t="s">
        <v>156</v>
      </c>
      <c r="B60" s="28" t="s">
        <v>57</v>
      </c>
      <c r="C60" s="29">
        <v>830.57399999999996</v>
      </c>
      <c r="D60" s="29">
        <v>791.13099999999997</v>
      </c>
      <c r="E60" s="29">
        <v>733.53</v>
      </c>
      <c r="F60" s="29">
        <v>698.673</v>
      </c>
      <c r="G60" s="29">
        <v>649.54100000000005</v>
      </c>
    </row>
    <row r="61" spans="1:17" s="23" customFormat="1" ht="16.149999999999999" customHeight="1" x14ac:dyDescent="0.2">
      <c r="A61" s="59" t="s">
        <v>279</v>
      </c>
      <c r="B61" s="28" t="s">
        <v>57</v>
      </c>
      <c r="C61" s="29">
        <v>3290</v>
      </c>
      <c r="D61" s="29">
        <v>1715</v>
      </c>
      <c r="E61" s="29">
        <v>2086</v>
      </c>
      <c r="F61" s="29">
        <v>2699</v>
      </c>
      <c r="G61" s="29">
        <v>3206</v>
      </c>
    </row>
    <row r="62" spans="1:17" s="23" customFormat="1" ht="16.149999999999999" customHeight="1" x14ac:dyDescent="0.25">
      <c r="A62" s="27" t="s">
        <v>157</v>
      </c>
      <c r="B62" s="28" t="s">
        <v>57</v>
      </c>
      <c r="C62" s="29">
        <v>8038.0919999999996</v>
      </c>
      <c r="D62" s="29">
        <v>7229.2849999999999</v>
      </c>
      <c r="E62" s="29">
        <v>6303.8509999999997</v>
      </c>
      <c r="F62" s="29">
        <v>9911.4959999999992</v>
      </c>
      <c r="G62" s="29">
        <v>10021.942999999999</v>
      </c>
    </row>
    <row r="63" spans="1:17" s="23" customFormat="1" ht="16.149999999999999" customHeight="1" x14ac:dyDescent="0.25">
      <c r="A63" s="27" t="s">
        <v>267</v>
      </c>
      <c r="B63" s="28" t="s">
        <v>57</v>
      </c>
      <c r="C63" s="29">
        <v>13604</v>
      </c>
      <c r="D63" s="29">
        <v>11389</v>
      </c>
      <c r="E63" s="29">
        <v>13899</v>
      </c>
      <c r="F63" s="29">
        <v>20279</v>
      </c>
      <c r="G63" s="29">
        <v>21917</v>
      </c>
    </row>
    <row r="64" spans="1:17" s="23" customFormat="1" ht="16.149999999999999" customHeight="1" x14ac:dyDescent="0.25">
      <c r="A64" s="27" t="s">
        <v>92</v>
      </c>
      <c r="B64" s="28" t="s">
        <v>272</v>
      </c>
      <c r="C64" s="29">
        <v>125460</v>
      </c>
      <c r="D64" s="29">
        <v>115965</v>
      </c>
      <c r="E64" s="29">
        <v>112171</v>
      </c>
      <c r="F64" s="29">
        <v>117266</v>
      </c>
      <c r="G64" s="29">
        <v>127373</v>
      </c>
    </row>
    <row r="65" spans="1:7" s="23" customFormat="1" ht="16.149999999999999" customHeight="1" x14ac:dyDescent="0.25">
      <c r="A65" s="27" t="s">
        <v>158</v>
      </c>
      <c r="B65" s="28" t="s">
        <v>57</v>
      </c>
      <c r="C65" s="43">
        <v>1016.0069999999999</v>
      </c>
      <c r="D65" s="43">
        <v>1178.3979999999999</v>
      </c>
      <c r="E65" s="43">
        <v>1283.575</v>
      </c>
      <c r="F65" s="43">
        <v>918.70799999999997</v>
      </c>
      <c r="G65" s="43"/>
    </row>
    <row r="66" spans="1:7" s="23" customFormat="1" ht="16.149999999999999" customHeight="1" x14ac:dyDescent="0.25">
      <c r="A66" s="27" t="s">
        <v>159</v>
      </c>
      <c r="B66" s="28" t="s">
        <v>257</v>
      </c>
      <c r="C66" s="43">
        <v>137481.83456100035</v>
      </c>
      <c r="D66" s="43">
        <v>131246.56538400013</v>
      </c>
      <c r="E66" s="43">
        <v>134176.88101200009</v>
      </c>
      <c r="F66" s="43">
        <v>141796.97803999999</v>
      </c>
      <c r="G66" s="43">
        <v>138746.66331000015</v>
      </c>
    </row>
    <row r="67" spans="1:7" s="23" customFormat="1" ht="16.149999999999999" customHeight="1" x14ac:dyDescent="0.25">
      <c r="A67" s="27" t="s">
        <v>160</v>
      </c>
      <c r="B67" s="28" t="s">
        <v>58</v>
      </c>
      <c r="C67" s="29">
        <v>35953</v>
      </c>
      <c r="D67" s="29">
        <v>35670</v>
      </c>
      <c r="E67" s="29">
        <v>31182</v>
      </c>
      <c r="F67" s="29">
        <v>34576</v>
      </c>
      <c r="G67" s="29">
        <v>36304</v>
      </c>
    </row>
    <row r="68" spans="1:7" s="23" customFormat="1" ht="16.149999999999999" customHeight="1" x14ac:dyDescent="0.25">
      <c r="A68" s="27" t="s">
        <v>269</v>
      </c>
      <c r="B68" s="28" t="s">
        <v>58</v>
      </c>
      <c r="C68" s="29">
        <v>38117.7000415</v>
      </c>
      <c r="D68" s="29">
        <v>37621.8661937</v>
      </c>
      <c r="E68" s="29">
        <v>32866.913138999997</v>
      </c>
      <c r="F68" s="29">
        <v>36518.312143700001</v>
      </c>
      <c r="G68" s="29">
        <v>38251.395647999998</v>
      </c>
    </row>
    <row r="69" spans="1:7" s="26" customFormat="1" ht="28.15" customHeight="1" x14ac:dyDescent="0.25">
      <c r="A69" s="73" t="s">
        <v>79</v>
      </c>
      <c r="B69" s="74"/>
      <c r="C69" s="89"/>
      <c r="D69" s="89"/>
      <c r="E69" s="89"/>
      <c r="F69" s="89"/>
      <c r="G69" s="95"/>
    </row>
    <row r="70" spans="1:7" s="23" customFormat="1" ht="16.149999999999999" customHeight="1" x14ac:dyDescent="0.25">
      <c r="A70" s="27" t="s">
        <v>161</v>
      </c>
      <c r="B70" s="28" t="s">
        <v>272</v>
      </c>
      <c r="C70" s="43">
        <v>1146.0419999999999</v>
      </c>
      <c r="D70" s="43">
        <v>1119.732</v>
      </c>
      <c r="E70" s="43">
        <v>1094.604</v>
      </c>
      <c r="F70" s="43">
        <v>1130.4169999999999</v>
      </c>
      <c r="G70" s="43">
        <v>1200.444</v>
      </c>
    </row>
    <row r="71" spans="1:7" s="23" customFormat="1" ht="16.149999999999999" customHeight="1" x14ac:dyDescent="0.25">
      <c r="A71" s="27" t="s">
        <v>162</v>
      </c>
      <c r="B71" s="28" t="s">
        <v>57</v>
      </c>
      <c r="C71" s="29">
        <v>31293.919999999998</v>
      </c>
      <c r="D71" s="29">
        <v>32049.407999999999</v>
      </c>
      <c r="E71" s="29">
        <v>32387.266</v>
      </c>
      <c r="F71" s="29">
        <v>34574.523000000001</v>
      </c>
      <c r="G71" s="29">
        <v>36899.464999999997</v>
      </c>
    </row>
    <row r="72" spans="1:7" s="23" customFormat="1" ht="16.149999999999999" customHeight="1" x14ac:dyDescent="0.25">
      <c r="A72" s="27" t="s">
        <v>179</v>
      </c>
      <c r="B72" s="28" t="s">
        <v>57</v>
      </c>
      <c r="C72" s="29">
        <v>133984.03400000001</v>
      </c>
      <c r="D72" s="29">
        <v>134949.291</v>
      </c>
      <c r="E72" s="29">
        <v>30624.631000000001</v>
      </c>
      <c r="F72" s="29">
        <v>94352.725999999995</v>
      </c>
      <c r="G72" s="29">
        <v>127754.38400000001</v>
      </c>
    </row>
    <row r="73" spans="1:7" s="23" customFormat="1" ht="16.149999999999999" customHeight="1" x14ac:dyDescent="0.25">
      <c r="A73" s="27" t="s">
        <v>178</v>
      </c>
      <c r="B73" s="28" t="s">
        <v>57</v>
      </c>
      <c r="C73" s="29">
        <v>20610.241000000002</v>
      </c>
      <c r="D73" s="29">
        <v>21087.82</v>
      </c>
      <c r="E73" s="29">
        <v>5103.8980000000001</v>
      </c>
      <c r="F73" s="29">
        <v>10610.682000000001</v>
      </c>
      <c r="G73" s="29">
        <v>19288.212</v>
      </c>
    </row>
    <row r="74" spans="1:7" s="23" customFormat="1" ht="16.149999999999999" customHeight="1" x14ac:dyDescent="0.25">
      <c r="A74" s="27" t="s">
        <v>177</v>
      </c>
      <c r="B74" s="28" t="s">
        <v>57</v>
      </c>
      <c r="C74" s="29">
        <v>113.2</v>
      </c>
      <c r="D74" s="29">
        <v>106</v>
      </c>
      <c r="E74" s="29">
        <v>108.8</v>
      </c>
      <c r="F74" s="29">
        <v>114.9</v>
      </c>
      <c r="G74" s="29">
        <v>112.6</v>
      </c>
    </row>
    <row r="75" spans="1:7" s="23" customFormat="1" ht="16.149999999999999" customHeight="1" x14ac:dyDescent="0.25">
      <c r="A75" s="27" t="s">
        <v>180</v>
      </c>
      <c r="B75" s="28" t="s">
        <v>84</v>
      </c>
      <c r="C75" s="29">
        <v>4201404.4231013497</v>
      </c>
      <c r="D75" s="29">
        <v>5074478.0116091501</v>
      </c>
      <c r="E75" s="29">
        <v>8350748.4669985697</v>
      </c>
      <c r="F75" s="29">
        <v>12826115.9149985</v>
      </c>
      <c r="G75" s="29">
        <v>23793131.856000599</v>
      </c>
    </row>
    <row r="76" spans="1:7" s="23" customFormat="1" ht="16.149999999999999" customHeight="1" x14ac:dyDescent="0.25">
      <c r="A76" s="27" t="s">
        <v>181</v>
      </c>
      <c r="B76" s="28" t="s">
        <v>84</v>
      </c>
      <c r="C76" s="29">
        <v>2181029.2954819999</v>
      </c>
      <c r="D76" s="29">
        <v>2560421.5253597498</v>
      </c>
      <c r="E76" s="29">
        <v>3292000.0340374499</v>
      </c>
      <c r="F76" s="29">
        <v>4631521.6729988698</v>
      </c>
      <c r="G76" s="29">
        <v>7663530.2520000003</v>
      </c>
    </row>
    <row r="77" spans="1:7" x14ac:dyDescent="0.25">
      <c r="D77" s="37"/>
      <c r="E77" s="37"/>
      <c r="F77" s="37"/>
      <c r="G77" s="37"/>
    </row>
    <row r="78" spans="1:7" ht="15" x14ac:dyDescent="0.25">
      <c r="C78" s="46"/>
      <c r="D78" s="44"/>
      <c r="E78" s="44"/>
      <c r="F78" s="44"/>
      <c r="G78" s="44"/>
    </row>
    <row r="79" spans="1:7" x14ac:dyDescent="0.25">
      <c r="D79" s="37"/>
      <c r="E79" s="37"/>
      <c r="F79" s="37"/>
      <c r="G79" s="37"/>
    </row>
  </sheetData>
  <hyperlinks>
    <hyperlink ref="A2" r:id="rId1"/>
  </hyperlinks>
  <printOptions horizontalCentered="1" verticalCentered="1"/>
  <pageMargins left="0.19685039370078741" right="0.19685039370078741" top="0.35433070866141736" bottom="0.35433070866141736" header="0.31496062992125984" footer="0.31496062992125984"/>
  <pageSetup paperSize="9" scale="6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3" sqref="A3"/>
    </sheetView>
  </sheetViews>
  <sheetFormatPr baseColWidth="10" defaultRowHeight="15" x14ac:dyDescent="0.25"/>
  <cols>
    <col min="1" max="1" width="22.5703125" customWidth="1"/>
    <col min="2" max="2" width="69.7109375" customWidth="1"/>
  </cols>
  <sheetData>
    <row r="1" spans="1:2" x14ac:dyDescent="0.25">
      <c r="A1" s="63" t="s">
        <v>118</v>
      </c>
    </row>
    <row r="2" spans="1:2" x14ac:dyDescent="0.25">
      <c r="A2" s="72" t="s">
        <v>119</v>
      </c>
    </row>
    <row r="3" spans="1:2" x14ac:dyDescent="0.25">
      <c r="A3" s="2"/>
    </row>
    <row r="4" spans="1:2" ht="15.75" x14ac:dyDescent="0.25">
      <c r="A4" s="55" t="s">
        <v>331</v>
      </c>
    </row>
    <row r="5" spans="1:2" x14ac:dyDescent="0.25">
      <c r="A5" s="47" t="s">
        <v>312</v>
      </c>
      <c r="B5" s="47"/>
    </row>
    <row r="6" spans="1:2" x14ac:dyDescent="0.25">
      <c r="A6" s="11" t="s">
        <v>295</v>
      </c>
      <c r="B6" s="49" t="s">
        <v>313</v>
      </c>
    </row>
    <row r="7" spans="1:2" x14ac:dyDescent="0.25">
      <c r="A7" s="11" t="s">
        <v>33</v>
      </c>
      <c r="B7" s="49" t="s">
        <v>314</v>
      </c>
    </row>
    <row r="8" spans="1:2" x14ac:dyDescent="0.25">
      <c r="A8" s="11" t="s">
        <v>37</v>
      </c>
      <c r="B8" s="49" t="s">
        <v>325</v>
      </c>
    </row>
    <row r="9" spans="1:2" x14ac:dyDescent="0.25">
      <c r="A9" s="11" t="s">
        <v>258</v>
      </c>
      <c r="B9" s="49" t="s">
        <v>315</v>
      </c>
    </row>
    <row r="10" spans="1:2" x14ac:dyDescent="0.25">
      <c r="A10" s="11" t="s">
        <v>256</v>
      </c>
      <c r="B10" s="49" t="s">
        <v>316</v>
      </c>
    </row>
    <row r="11" spans="1:2" x14ac:dyDescent="0.25">
      <c r="A11" s="11" t="s">
        <v>50</v>
      </c>
      <c r="B11" s="49" t="s">
        <v>317</v>
      </c>
    </row>
    <row r="12" spans="1:2" x14ac:dyDescent="0.25">
      <c r="A12" s="11" t="s">
        <v>52</v>
      </c>
      <c r="B12" s="49" t="s">
        <v>318</v>
      </c>
    </row>
    <row r="13" spans="1:2" x14ac:dyDescent="0.25">
      <c r="A13" s="11" t="s">
        <v>56</v>
      </c>
      <c r="B13" s="49" t="s">
        <v>319</v>
      </c>
    </row>
    <row r="14" spans="1:2" x14ac:dyDescent="0.25">
      <c r="A14" s="11" t="s">
        <v>58</v>
      </c>
      <c r="B14" s="49" t="s">
        <v>320</v>
      </c>
    </row>
    <row r="15" spans="1:2" x14ac:dyDescent="0.25">
      <c r="A15" s="11" t="s">
        <v>142</v>
      </c>
      <c r="B15" s="49" t="s">
        <v>321</v>
      </c>
    </row>
    <row r="16" spans="1:2" x14ac:dyDescent="0.25">
      <c r="A16" s="11" t="s">
        <v>62</v>
      </c>
      <c r="B16" s="49" t="s">
        <v>322</v>
      </c>
    </row>
    <row r="17" spans="1:2" x14ac:dyDescent="0.25">
      <c r="A17" s="28" t="s">
        <v>272</v>
      </c>
      <c r="B17" s="27" t="s">
        <v>323</v>
      </c>
    </row>
    <row r="18" spans="1:2" x14ac:dyDescent="0.25">
      <c r="A18" s="11" t="s">
        <v>66</v>
      </c>
      <c r="B18" s="49" t="s">
        <v>324</v>
      </c>
    </row>
    <row r="19" spans="1:2" x14ac:dyDescent="0.25">
      <c r="A19" s="28" t="s">
        <v>57</v>
      </c>
      <c r="B19" s="27" t="s">
        <v>326</v>
      </c>
    </row>
    <row r="20" spans="1:2" x14ac:dyDescent="0.25">
      <c r="A20" s="11" t="s">
        <v>71</v>
      </c>
      <c r="B20" s="49" t="s">
        <v>327</v>
      </c>
    </row>
    <row r="21" spans="1:2" x14ac:dyDescent="0.25">
      <c r="A21" s="11" t="s">
        <v>73</v>
      </c>
      <c r="B21" s="49" t="s">
        <v>328</v>
      </c>
    </row>
    <row r="22" spans="1:2" x14ac:dyDescent="0.25">
      <c r="A22" s="11" t="s">
        <v>257</v>
      </c>
      <c r="B22" s="49" t="s">
        <v>330</v>
      </c>
    </row>
    <row r="23" spans="1:2" x14ac:dyDescent="0.25">
      <c r="A23" s="11" t="s">
        <v>84</v>
      </c>
      <c r="B23" s="49" t="s">
        <v>329</v>
      </c>
    </row>
  </sheetData>
  <hyperlinks>
    <hyperlink ref="A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2"/>
  <sheetViews>
    <sheetView showGridLines="0" showZeros="0" topLeftCell="A73" zoomScaleNormal="100" workbookViewId="0">
      <selection activeCell="A88" sqref="A88"/>
    </sheetView>
  </sheetViews>
  <sheetFormatPr baseColWidth="10" defaultRowHeight="12.75" x14ac:dyDescent="0.25"/>
  <cols>
    <col min="1" max="1" width="50.42578125" style="2" customWidth="1"/>
    <col min="2" max="2" width="14.42578125" style="2" bestFit="1" customWidth="1"/>
    <col min="3" max="3" width="7.7109375" style="3" customWidth="1"/>
    <col min="4" max="4" width="7.28515625" style="2" bestFit="1" customWidth="1"/>
    <col min="5" max="5" width="6.28515625" style="2" bestFit="1" customWidth="1"/>
    <col min="6" max="6" width="5.28515625" style="2" bestFit="1" customWidth="1"/>
    <col min="7" max="7" width="6.28515625" style="2" bestFit="1" customWidth="1"/>
    <col min="8" max="8" width="7.28515625" style="2" bestFit="1" customWidth="1"/>
    <col min="9" max="14" width="6.28515625" style="2" bestFit="1" customWidth="1"/>
    <col min="15" max="15" width="5.28515625" style="2" bestFit="1" customWidth="1"/>
    <col min="16" max="21" width="6.28515625" style="2" bestFit="1" customWidth="1"/>
    <col min="22" max="22" width="5.28515625" style="2" bestFit="1" customWidth="1"/>
    <col min="23" max="25" width="6.28515625" style="2" bestFit="1" customWidth="1"/>
    <col min="26" max="26" width="7.28515625" style="2" bestFit="1" customWidth="1"/>
    <col min="27" max="28" width="6.28515625" style="2" bestFit="1" customWidth="1"/>
    <col min="29" max="245" width="11.42578125" style="2"/>
    <col min="246" max="246" width="134.140625" style="2" customWidth="1"/>
    <col min="247" max="247" width="27.85546875" style="2" customWidth="1"/>
    <col min="248" max="248" width="25.7109375" style="2" customWidth="1"/>
    <col min="249" max="249" width="15.7109375" style="2" customWidth="1"/>
    <col min="250" max="254" width="23.7109375" style="2" customWidth="1"/>
    <col min="255" max="255" width="25.5703125" style="2" bestFit="1" customWidth="1"/>
    <col min="256" max="273" width="23.7109375" style="2" customWidth="1"/>
    <col min="274" max="274" width="33" style="2" bestFit="1" customWidth="1"/>
    <col min="275" max="275" width="11.42578125" style="2"/>
    <col min="276" max="278" width="14.42578125" style="2" customWidth="1"/>
    <col min="279" max="279" width="14" style="2" customWidth="1"/>
    <col min="280" max="501" width="11.42578125" style="2"/>
    <col min="502" max="502" width="134.140625" style="2" customWidth="1"/>
    <col min="503" max="503" width="27.85546875" style="2" customWidth="1"/>
    <col min="504" max="504" width="25.7109375" style="2" customWidth="1"/>
    <col min="505" max="505" width="15.7109375" style="2" customWidth="1"/>
    <col min="506" max="510" width="23.7109375" style="2" customWidth="1"/>
    <col min="511" max="511" width="25.5703125" style="2" bestFit="1" customWidth="1"/>
    <col min="512" max="529" width="23.7109375" style="2" customWidth="1"/>
    <col min="530" max="530" width="33" style="2" bestFit="1" customWidth="1"/>
    <col min="531" max="531" width="11.42578125" style="2"/>
    <col min="532" max="534" width="14.42578125" style="2" customWidth="1"/>
    <col min="535" max="535" width="14" style="2" customWidth="1"/>
    <col min="536" max="757" width="11.42578125" style="2"/>
    <col min="758" max="758" width="134.140625" style="2" customWidth="1"/>
    <col min="759" max="759" width="27.85546875" style="2" customWidth="1"/>
    <col min="760" max="760" width="25.7109375" style="2" customWidth="1"/>
    <col min="761" max="761" width="15.7109375" style="2" customWidth="1"/>
    <col min="762" max="766" width="23.7109375" style="2" customWidth="1"/>
    <col min="767" max="767" width="25.5703125" style="2" bestFit="1" customWidth="1"/>
    <col min="768" max="785" width="23.7109375" style="2" customWidth="1"/>
    <col min="786" max="786" width="33" style="2" bestFit="1" customWidth="1"/>
    <col min="787" max="787" width="11.42578125" style="2"/>
    <col min="788" max="790" width="14.42578125" style="2" customWidth="1"/>
    <col min="791" max="791" width="14" style="2" customWidth="1"/>
    <col min="792" max="1013" width="11.42578125" style="2"/>
    <col min="1014" max="1014" width="134.140625" style="2" customWidth="1"/>
    <col min="1015" max="1015" width="27.85546875" style="2" customWidth="1"/>
    <col min="1016" max="1016" width="25.7109375" style="2" customWidth="1"/>
    <col min="1017" max="1017" width="15.7109375" style="2" customWidth="1"/>
    <col min="1018" max="1022" width="23.7109375" style="2" customWidth="1"/>
    <col min="1023" max="1023" width="25.5703125" style="2" bestFit="1" customWidth="1"/>
    <col min="1024" max="1041" width="23.7109375" style="2" customWidth="1"/>
    <col min="1042" max="1042" width="33" style="2" bestFit="1" customWidth="1"/>
    <col min="1043" max="1043" width="11.42578125" style="2"/>
    <col min="1044" max="1046" width="14.42578125" style="2" customWidth="1"/>
    <col min="1047" max="1047" width="14" style="2" customWidth="1"/>
    <col min="1048" max="1269" width="11.42578125" style="2"/>
    <col min="1270" max="1270" width="134.140625" style="2" customWidth="1"/>
    <col min="1271" max="1271" width="27.85546875" style="2" customWidth="1"/>
    <col min="1272" max="1272" width="25.7109375" style="2" customWidth="1"/>
    <col min="1273" max="1273" width="15.7109375" style="2" customWidth="1"/>
    <col min="1274" max="1278" width="23.7109375" style="2" customWidth="1"/>
    <col min="1279" max="1279" width="25.5703125" style="2" bestFit="1" customWidth="1"/>
    <col min="1280" max="1297" width="23.7109375" style="2" customWidth="1"/>
    <col min="1298" max="1298" width="33" style="2" bestFit="1" customWidth="1"/>
    <col min="1299" max="1299" width="11.42578125" style="2"/>
    <col min="1300" max="1302" width="14.42578125" style="2" customWidth="1"/>
    <col min="1303" max="1303" width="14" style="2" customWidth="1"/>
    <col min="1304" max="1525" width="11.42578125" style="2"/>
    <col min="1526" max="1526" width="134.140625" style="2" customWidth="1"/>
    <col min="1527" max="1527" width="27.85546875" style="2" customWidth="1"/>
    <col min="1528" max="1528" width="25.7109375" style="2" customWidth="1"/>
    <col min="1529" max="1529" width="15.7109375" style="2" customWidth="1"/>
    <col min="1530" max="1534" width="23.7109375" style="2" customWidth="1"/>
    <col min="1535" max="1535" width="25.5703125" style="2" bestFit="1" customWidth="1"/>
    <col min="1536" max="1553" width="23.7109375" style="2" customWidth="1"/>
    <col min="1554" max="1554" width="33" style="2" bestFit="1" customWidth="1"/>
    <col min="1555" max="1555" width="11.42578125" style="2"/>
    <col min="1556" max="1558" width="14.42578125" style="2" customWidth="1"/>
    <col min="1559" max="1559" width="14" style="2" customWidth="1"/>
    <col min="1560" max="1781" width="11.42578125" style="2"/>
    <col min="1782" max="1782" width="134.140625" style="2" customWidth="1"/>
    <col min="1783" max="1783" width="27.85546875" style="2" customWidth="1"/>
    <col min="1784" max="1784" width="25.7109375" style="2" customWidth="1"/>
    <col min="1785" max="1785" width="15.7109375" style="2" customWidth="1"/>
    <col min="1786" max="1790" width="23.7109375" style="2" customWidth="1"/>
    <col min="1791" max="1791" width="25.5703125" style="2" bestFit="1" customWidth="1"/>
    <col min="1792" max="1809" width="23.7109375" style="2" customWidth="1"/>
    <col min="1810" max="1810" width="33" style="2" bestFit="1" customWidth="1"/>
    <col min="1811" max="1811" width="11.42578125" style="2"/>
    <col min="1812" max="1814" width="14.42578125" style="2" customWidth="1"/>
    <col min="1815" max="1815" width="14" style="2" customWidth="1"/>
    <col min="1816" max="2037" width="11.42578125" style="2"/>
    <col min="2038" max="2038" width="134.140625" style="2" customWidth="1"/>
    <col min="2039" max="2039" width="27.85546875" style="2" customWidth="1"/>
    <col min="2040" max="2040" width="25.7109375" style="2" customWidth="1"/>
    <col min="2041" max="2041" width="15.7109375" style="2" customWidth="1"/>
    <col min="2042" max="2046" width="23.7109375" style="2" customWidth="1"/>
    <col min="2047" max="2047" width="25.5703125" style="2" bestFit="1" customWidth="1"/>
    <col min="2048" max="2065" width="23.7109375" style="2" customWidth="1"/>
    <col min="2066" max="2066" width="33" style="2" bestFit="1" customWidth="1"/>
    <col min="2067" max="2067" width="11.42578125" style="2"/>
    <col min="2068" max="2070" width="14.42578125" style="2" customWidth="1"/>
    <col min="2071" max="2071" width="14" style="2" customWidth="1"/>
    <col min="2072" max="2293" width="11.42578125" style="2"/>
    <col min="2294" max="2294" width="134.140625" style="2" customWidth="1"/>
    <col min="2295" max="2295" width="27.85546875" style="2" customWidth="1"/>
    <col min="2296" max="2296" width="25.7109375" style="2" customWidth="1"/>
    <col min="2297" max="2297" width="15.7109375" style="2" customWidth="1"/>
    <col min="2298" max="2302" width="23.7109375" style="2" customWidth="1"/>
    <col min="2303" max="2303" width="25.5703125" style="2" bestFit="1" customWidth="1"/>
    <col min="2304" max="2321" width="23.7109375" style="2" customWidth="1"/>
    <col min="2322" max="2322" width="33" style="2" bestFit="1" customWidth="1"/>
    <col min="2323" max="2323" width="11.42578125" style="2"/>
    <col min="2324" max="2326" width="14.42578125" style="2" customWidth="1"/>
    <col min="2327" max="2327" width="14" style="2" customWidth="1"/>
    <col min="2328" max="2549" width="11.42578125" style="2"/>
    <col min="2550" max="2550" width="134.140625" style="2" customWidth="1"/>
    <col min="2551" max="2551" width="27.85546875" style="2" customWidth="1"/>
    <col min="2552" max="2552" width="25.7109375" style="2" customWidth="1"/>
    <col min="2553" max="2553" width="15.7109375" style="2" customWidth="1"/>
    <col min="2554" max="2558" width="23.7109375" style="2" customWidth="1"/>
    <col min="2559" max="2559" width="25.5703125" style="2" bestFit="1" customWidth="1"/>
    <col min="2560" max="2577" width="23.7109375" style="2" customWidth="1"/>
    <col min="2578" max="2578" width="33" style="2" bestFit="1" customWidth="1"/>
    <col min="2579" max="2579" width="11.42578125" style="2"/>
    <col min="2580" max="2582" width="14.42578125" style="2" customWidth="1"/>
    <col min="2583" max="2583" width="14" style="2" customWidth="1"/>
    <col min="2584" max="2805" width="11.42578125" style="2"/>
    <col min="2806" max="2806" width="134.140625" style="2" customWidth="1"/>
    <col min="2807" max="2807" width="27.85546875" style="2" customWidth="1"/>
    <col min="2808" max="2808" width="25.7109375" style="2" customWidth="1"/>
    <col min="2809" max="2809" width="15.7109375" style="2" customWidth="1"/>
    <col min="2810" max="2814" width="23.7109375" style="2" customWidth="1"/>
    <col min="2815" max="2815" width="25.5703125" style="2" bestFit="1" customWidth="1"/>
    <col min="2816" max="2833" width="23.7109375" style="2" customWidth="1"/>
    <col min="2834" max="2834" width="33" style="2" bestFit="1" customWidth="1"/>
    <col min="2835" max="2835" width="11.42578125" style="2"/>
    <col min="2836" max="2838" width="14.42578125" style="2" customWidth="1"/>
    <col min="2839" max="2839" width="14" style="2" customWidth="1"/>
    <col min="2840" max="3061" width="11.42578125" style="2"/>
    <col min="3062" max="3062" width="134.140625" style="2" customWidth="1"/>
    <col min="3063" max="3063" width="27.85546875" style="2" customWidth="1"/>
    <col min="3064" max="3064" width="25.7109375" style="2" customWidth="1"/>
    <col min="3065" max="3065" width="15.7109375" style="2" customWidth="1"/>
    <col min="3066" max="3070" width="23.7109375" style="2" customWidth="1"/>
    <col min="3071" max="3071" width="25.5703125" style="2" bestFit="1" customWidth="1"/>
    <col min="3072" max="3089" width="23.7109375" style="2" customWidth="1"/>
    <col min="3090" max="3090" width="33" style="2" bestFit="1" customWidth="1"/>
    <col min="3091" max="3091" width="11.42578125" style="2"/>
    <col min="3092" max="3094" width="14.42578125" style="2" customWidth="1"/>
    <col min="3095" max="3095" width="14" style="2" customWidth="1"/>
    <col min="3096" max="3317" width="11.42578125" style="2"/>
    <col min="3318" max="3318" width="134.140625" style="2" customWidth="1"/>
    <col min="3319" max="3319" width="27.85546875" style="2" customWidth="1"/>
    <col min="3320" max="3320" width="25.7109375" style="2" customWidth="1"/>
    <col min="3321" max="3321" width="15.7109375" style="2" customWidth="1"/>
    <col min="3322" max="3326" width="23.7109375" style="2" customWidth="1"/>
    <col min="3327" max="3327" width="25.5703125" style="2" bestFit="1" customWidth="1"/>
    <col min="3328" max="3345" width="23.7109375" style="2" customWidth="1"/>
    <col min="3346" max="3346" width="33" style="2" bestFit="1" customWidth="1"/>
    <col min="3347" max="3347" width="11.42578125" style="2"/>
    <col min="3348" max="3350" width="14.42578125" style="2" customWidth="1"/>
    <col min="3351" max="3351" width="14" style="2" customWidth="1"/>
    <col min="3352" max="3573" width="11.42578125" style="2"/>
    <col min="3574" max="3574" width="134.140625" style="2" customWidth="1"/>
    <col min="3575" max="3575" width="27.85546875" style="2" customWidth="1"/>
    <col min="3576" max="3576" width="25.7109375" style="2" customWidth="1"/>
    <col min="3577" max="3577" width="15.7109375" style="2" customWidth="1"/>
    <col min="3578" max="3582" width="23.7109375" style="2" customWidth="1"/>
    <col min="3583" max="3583" width="25.5703125" style="2" bestFit="1" customWidth="1"/>
    <col min="3584" max="3601" width="23.7109375" style="2" customWidth="1"/>
    <col min="3602" max="3602" width="33" style="2" bestFit="1" customWidth="1"/>
    <col min="3603" max="3603" width="11.42578125" style="2"/>
    <col min="3604" max="3606" width="14.42578125" style="2" customWidth="1"/>
    <col min="3607" max="3607" width="14" style="2" customWidth="1"/>
    <col min="3608" max="3829" width="11.42578125" style="2"/>
    <col min="3830" max="3830" width="134.140625" style="2" customWidth="1"/>
    <col min="3831" max="3831" width="27.85546875" style="2" customWidth="1"/>
    <col min="3832" max="3832" width="25.7109375" style="2" customWidth="1"/>
    <col min="3833" max="3833" width="15.7109375" style="2" customWidth="1"/>
    <col min="3834" max="3838" width="23.7109375" style="2" customWidth="1"/>
    <col min="3839" max="3839" width="25.5703125" style="2" bestFit="1" customWidth="1"/>
    <col min="3840" max="3857" width="23.7109375" style="2" customWidth="1"/>
    <col min="3858" max="3858" width="33" style="2" bestFit="1" customWidth="1"/>
    <col min="3859" max="3859" width="11.42578125" style="2"/>
    <col min="3860" max="3862" width="14.42578125" style="2" customWidth="1"/>
    <col min="3863" max="3863" width="14" style="2" customWidth="1"/>
    <col min="3864" max="4085" width="11.42578125" style="2"/>
    <col min="4086" max="4086" width="134.140625" style="2" customWidth="1"/>
    <col min="4087" max="4087" width="27.85546875" style="2" customWidth="1"/>
    <col min="4088" max="4088" width="25.7109375" style="2" customWidth="1"/>
    <col min="4089" max="4089" width="15.7109375" style="2" customWidth="1"/>
    <col min="4090" max="4094" width="23.7109375" style="2" customWidth="1"/>
    <col min="4095" max="4095" width="25.5703125" style="2" bestFit="1" customWidth="1"/>
    <col min="4096" max="4113" width="23.7109375" style="2" customWidth="1"/>
    <col min="4114" max="4114" width="33" style="2" bestFit="1" customWidth="1"/>
    <col min="4115" max="4115" width="11.42578125" style="2"/>
    <col min="4116" max="4118" width="14.42578125" style="2" customWidth="1"/>
    <col min="4119" max="4119" width="14" style="2" customWidth="1"/>
    <col min="4120" max="4341" width="11.42578125" style="2"/>
    <col min="4342" max="4342" width="134.140625" style="2" customWidth="1"/>
    <col min="4343" max="4343" width="27.85546875" style="2" customWidth="1"/>
    <col min="4344" max="4344" width="25.7109375" style="2" customWidth="1"/>
    <col min="4345" max="4345" width="15.7109375" style="2" customWidth="1"/>
    <col min="4346" max="4350" width="23.7109375" style="2" customWidth="1"/>
    <col min="4351" max="4351" width="25.5703125" style="2" bestFit="1" customWidth="1"/>
    <col min="4352" max="4369" width="23.7109375" style="2" customWidth="1"/>
    <col min="4370" max="4370" width="33" style="2" bestFit="1" customWidth="1"/>
    <col min="4371" max="4371" width="11.42578125" style="2"/>
    <col min="4372" max="4374" width="14.42578125" style="2" customWidth="1"/>
    <col min="4375" max="4375" width="14" style="2" customWidth="1"/>
    <col min="4376" max="4597" width="11.42578125" style="2"/>
    <col min="4598" max="4598" width="134.140625" style="2" customWidth="1"/>
    <col min="4599" max="4599" width="27.85546875" style="2" customWidth="1"/>
    <col min="4600" max="4600" width="25.7109375" style="2" customWidth="1"/>
    <col min="4601" max="4601" width="15.7109375" style="2" customWidth="1"/>
    <col min="4602" max="4606" width="23.7109375" style="2" customWidth="1"/>
    <col min="4607" max="4607" width="25.5703125" style="2" bestFit="1" customWidth="1"/>
    <col min="4608" max="4625" width="23.7109375" style="2" customWidth="1"/>
    <col min="4626" max="4626" width="33" style="2" bestFit="1" customWidth="1"/>
    <col min="4627" max="4627" width="11.42578125" style="2"/>
    <col min="4628" max="4630" width="14.42578125" style="2" customWidth="1"/>
    <col min="4631" max="4631" width="14" style="2" customWidth="1"/>
    <col min="4632" max="4853" width="11.42578125" style="2"/>
    <col min="4854" max="4854" width="134.140625" style="2" customWidth="1"/>
    <col min="4855" max="4855" width="27.85546875" style="2" customWidth="1"/>
    <col min="4856" max="4856" width="25.7109375" style="2" customWidth="1"/>
    <col min="4857" max="4857" width="15.7109375" style="2" customWidth="1"/>
    <col min="4858" max="4862" width="23.7109375" style="2" customWidth="1"/>
    <col min="4863" max="4863" width="25.5703125" style="2" bestFit="1" customWidth="1"/>
    <col min="4864" max="4881" width="23.7109375" style="2" customWidth="1"/>
    <col min="4882" max="4882" width="33" style="2" bestFit="1" customWidth="1"/>
    <col min="4883" max="4883" width="11.42578125" style="2"/>
    <col min="4884" max="4886" width="14.42578125" style="2" customWidth="1"/>
    <col min="4887" max="4887" width="14" style="2" customWidth="1"/>
    <col min="4888" max="5109" width="11.42578125" style="2"/>
    <col min="5110" max="5110" width="134.140625" style="2" customWidth="1"/>
    <col min="5111" max="5111" width="27.85546875" style="2" customWidth="1"/>
    <col min="5112" max="5112" width="25.7109375" style="2" customWidth="1"/>
    <col min="5113" max="5113" width="15.7109375" style="2" customWidth="1"/>
    <col min="5114" max="5118" width="23.7109375" style="2" customWidth="1"/>
    <col min="5119" max="5119" width="25.5703125" style="2" bestFit="1" customWidth="1"/>
    <col min="5120" max="5137" width="23.7109375" style="2" customWidth="1"/>
    <col min="5138" max="5138" width="33" style="2" bestFit="1" customWidth="1"/>
    <col min="5139" max="5139" width="11.42578125" style="2"/>
    <col min="5140" max="5142" width="14.42578125" style="2" customWidth="1"/>
    <col min="5143" max="5143" width="14" style="2" customWidth="1"/>
    <col min="5144" max="5365" width="11.42578125" style="2"/>
    <col min="5366" max="5366" width="134.140625" style="2" customWidth="1"/>
    <col min="5367" max="5367" width="27.85546875" style="2" customWidth="1"/>
    <col min="5368" max="5368" width="25.7109375" style="2" customWidth="1"/>
    <col min="5369" max="5369" width="15.7109375" style="2" customWidth="1"/>
    <col min="5370" max="5374" width="23.7109375" style="2" customWidth="1"/>
    <col min="5375" max="5375" width="25.5703125" style="2" bestFit="1" customWidth="1"/>
    <col min="5376" max="5393" width="23.7109375" style="2" customWidth="1"/>
    <col min="5394" max="5394" width="33" style="2" bestFit="1" customWidth="1"/>
    <col min="5395" max="5395" width="11.42578125" style="2"/>
    <col min="5396" max="5398" width="14.42578125" style="2" customWidth="1"/>
    <col min="5399" max="5399" width="14" style="2" customWidth="1"/>
    <col min="5400" max="5621" width="11.42578125" style="2"/>
    <col min="5622" max="5622" width="134.140625" style="2" customWidth="1"/>
    <col min="5623" max="5623" width="27.85546875" style="2" customWidth="1"/>
    <col min="5624" max="5624" width="25.7109375" style="2" customWidth="1"/>
    <col min="5625" max="5625" width="15.7109375" style="2" customWidth="1"/>
    <col min="5626" max="5630" width="23.7109375" style="2" customWidth="1"/>
    <col min="5631" max="5631" width="25.5703125" style="2" bestFit="1" customWidth="1"/>
    <col min="5632" max="5649" width="23.7109375" style="2" customWidth="1"/>
    <col min="5650" max="5650" width="33" style="2" bestFit="1" customWidth="1"/>
    <col min="5651" max="5651" width="11.42578125" style="2"/>
    <col min="5652" max="5654" width="14.42578125" style="2" customWidth="1"/>
    <col min="5655" max="5655" width="14" style="2" customWidth="1"/>
    <col min="5656" max="5877" width="11.42578125" style="2"/>
    <col min="5878" max="5878" width="134.140625" style="2" customWidth="1"/>
    <col min="5879" max="5879" width="27.85546875" style="2" customWidth="1"/>
    <col min="5880" max="5880" width="25.7109375" style="2" customWidth="1"/>
    <col min="5881" max="5881" width="15.7109375" style="2" customWidth="1"/>
    <col min="5882" max="5886" width="23.7109375" style="2" customWidth="1"/>
    <col min="5887" max="5887" width="25.5703125" style="2" bestFit="1" customWidth="1"/>
    <col min="5888" max="5905" width="23.7109375" style="2" customWidth="1"/>
    <col min="5906" max="5906" width="33" style="2" bestFit="1" customWidth="1"/>
    <col min="5907" max="5907" width="11.42578125" style="2"/>
    <col min="5908" max="5910" width="14.42578125" style="2" customWidth="1"/>
    <col min="5911" max="5911" width="14" style="2" customWidth="1"/>
    <col min="5912" max="6133" width="11.42578125" style="2"/>
    <col min="6134" max="6134" width="134.140625" style="2" customWidth="1"/>
    <col min="6135" max="6135" width="27.85546875" style="2" customWidth="1"/>
    <col min="6136" max="6136" width="25.7109375" style="2" customWidth="1"/>
    <col min="6137" max="6137" width="15.7109375" style="2" customWidth="1"/>
    <col min="6138" max="6142" width="23.7109375" style="2" customWidth="1"/>
    <col min="6143" max="6143" width="25.5703125" style="2" bestFit="1" customWidth="1"/>
    <col min="6144" max="6161" width="23.7109375" style="2" customWidth="1"/>
    <col min="6162" max="6162" width="33" style="2" bestFit="1" customWidth="1"/>
    <col min="6163" max="6163" width="11.42578125" style="2"/>
    <col min="6164" max="6166" width="14.42578125" style="2" customWidth="1"/>
    <col min="6167" max="6167" width="14" style="2" customWidth="1"/>
    <col min="6168" max="6389" width="11.42578125" style="2"/>
    <col min="6390" max="6390" width="134.140625" style="2" customWidth="1"/>
    <col min="6391" max="6391" width="27.85546875" style="2" customWidth="1"/>
    <col min="6392" max="6392" width="25.7109375" style="2" customWidth="1"/>
    <col min="6393" max="6393" width="15.7109375" style="2" customWidth="1"/>
    <col min="6394" max="6398" width="23.7109375" style="2" customWidth="1"/>
    <col min="6399" max="6399" width="25.5703125" style="2" bestFit="1" customWidth="1"/>
    <col min="6400" max="6417" width="23.7109375" style="2" customWidth="1"/>
    <col min="6418" max="6418" width="33" style="2" bestFit="1" customWidth="1"/>
    <col min="6419" max="6419" width="11.42578125" style="2"/>
    <col min="6420" max="6422" width="14.42578125" style="2" customWidth="1"/>
    <col min="6423" max="6423" width="14" style="2" customWidth="1"/>
    <col min="6424" max="6645" width="11.42578125" style="2"/>
    <col min="6646" max="6646" width="134.140625" style="2" customWidth="1"/>
    <col min="6647" max="6647" width="27.85546875" style="2" customWidth="1"/>
    <col min="6648" max="6648" width="25.7109375" style="2" customWidth="1"/>
    <col min="6649" max="6649" width="15.7109375" style="2" customWidth="1"/>
    <col min="6650" max="6654" width="23.7109375" style="2" customWidth="1"/>
    <col min="6655" max="6655" width="25.5703125" style="2" bestFit="1" customWidth="1"/>
    <col min="6656" max="6673" width="23.7109375" style="2" customWidth="1"/>
    <col min="6674" max="6674" width="33" style="2" bestFit="1" customWidth="1"/>
    <col min="6675" max="6675" width="11.42578125" style="2"/>
    <col min="6676" max="6678" width="14.42578125" style="2" customWidth="1"/>
    <col min="6679" max="6679" width="14" style="2" customWidth="1"/>
    <col min="6680" max="6901" width="11.42578125" style="2"/>
    <col min="6902" max="6902" width="134.140625" style="2" customWidth="1"/>
    <col min="6903" max="6903" width="27.85546875" style="2" customWidth="1"/>
    <col min="6904" max="6904" width="25.7109375" style="2" customWidth="1"/>
    <col min="6905" max="6905" width="15.7109375" style="2" customWidth="1"/>
    <col min="6906" max="6910" width="23.7109375" style="2" customWidth="1"/>
    <col min="6911" max="6911" width="25.5703125" style="2" bestFit="1" customWidth="1"/>
    <col min="6912" max="6929" width="23.7109375" style="2" customWidth="1"/>
    <col min="6930" max="6930" width="33" style="2" bestFit="1" customWidth="1"/>
    <col min="6931" max="6931" width="11.42578125" style="2"/>
    <col min="6932" max="6934" width="14.42578125" style="2" customWidth="1"/>
    <col min="6935" max="6935" width="14" style="2" customWidth="1"/>
    <col min="6936" max="7157" width="11.42578125" style="2"/>
    <col min="7158" max="7158" width="134.140625" style="2" customWidth="1"/>
    <col min="7159" max="7159" width="27.85546875" style="2" customWidth="1"/>
    <col min="7160" max="7160" width="25.7109375" style="2" customWidth="1"/>
    <col min="7161" max="7161" width="15.7109375" style="2" customWidth="1"/>
    <col min="7162" max="7166" width="23.7109375" style="2" customWidth="1"/>
    <col min="7167" max="7167" width="25.5703125" style="2" bestFit="1" customWidth="1"/>
    <col min="7168" max="7185" width="23.7109375" style="2" customWidth="1"/>
    <col min="7186" max="7186" width="33" style="2" bestFit="1" customWidth="1"/>
    <col min="7187" max="7187" width="11.42578125" style="2"/>
    <col min="7188" max="7190" width="14.42578125" style="2" customWidth="1"/>
    <col min="7191" max="7191" width="14" style="2" customWidth="1"/>
    <col min="7192" max="7413" width="11.42578125" style="2"/>
    <col min="7414" max="7414" width="134.140625" style="2" customWidth="1"/>
    <col min="7415" max="7415" width="27.85546875" style="2" customWidth="1"/>
    <col min="7416" max="7416" width="25.7109375" style="2" customWidth="1"/>
    <col min="7417" max="7417" width="15.7109375" style="2" customWidth="1"/>
    <col min="7418" max="7422" width="23.7109375" style="2" customWidth="1"/>
    <col min="7423" max="7423" width="25.5703125" style="2" bestFit="1" customWidth="1"/>
    <col min="7424" max="7441" width="23.7109375" style="2" customWidth="1"/>
    <col min="7442" max="7442" width="33" style="2" bestFit="1" customWidth="1"/>
    <col min="7443" max="7443" width="11.42578125" style="2"/>
    <col min="7444" max="7446" width="14.42578125" style="2" customWidth="1"/>
    <col min="7447" max="7447" width="14" style="2" customWidth="1"/>
    <col min="7448" max="7669" width="11.42578125" style="2"/>
    <col min="7670" max="7670" width="134.140625" style="2" customWidth="1"/>
    <col min="7671" max="7671" width="27.85546875" style="2" customWidth="1"/>
    <col min="7672" max="7672" width="25.7109375" style="2" customWidth="1"/>
    <col min="7673" max="7673" width="15.7109375" style="2" customWidth="1"/>
    <col min="7674" max="7678" width="23.7109375" style="2" customWidth="1"/>
    <col min="7679" max="7679" width="25.5703125" style="2" bestFit="1" customWidth="1"/>
    <col min="7680" max="7697" width="23.7109375" style="2" customWidth="1"/>
    <col min="7698" max="7698" width="33" style="2" bestFit="1" customWidth="1"/>
    <col min="7699" max="7699" width="11.42578125" style="2"/>
    <col min="7700" max="7702" width="14.42578125" style="2" customWidth="1"/>
    <col min="7703" max="7703" width="14" style="2" customWidth="1"/>
    <col min="7704" max="7925" width="11.42578125" style="2"/>
    <col min="7926" max="7926" width="134.140625" style="2" customWidth="1"/>
    <col min="7927" max="7927" width="27.85546875" style="2" customWidth="1"/>
    <col min="7928" max="7928" width="25.7109375" style="2" customWidth="1"/>
    <col min="7929" max="7929" width="15.7109375" style="2" customWidth="1"/>
    <col min="7930" max="7934" width="23.7109375" style="2" customWidth="1"/>
    <col min="7935" max="7935" width="25.5703125" style="2" bestFit="1" customWidth="1"/>
    <col min="7936" max="7953" width="23.7109375" style="2" customWidth="1"/>
    <col min="7954" max="7954" width="33" style="2" bestFit="1" customWidth="1"/>
    <col min="7955" max="7955" width="11.42578125" style="2"/>
    <col min="7956" max="7958" width="14.42578125" style="2" customWidth="1"/>
    <col min="7959" max="7959" width="14" style="2" customWidth="1"/>
    <col min="7960" max="8181" width="11.42578125" style="2"/>
    <col min="8182" max="8182" width="134.140625" style="2" customWidth="1"/>
    <col min="8183" max="8183" width="27.85546875" style="2" customWidth="1"/>
    <col min="8184" max="8184" width="25.7109375" style="2" customWidth="1"/>
    <col min="8185" max="8185" width="15.7109375" style="2" customWidth="1"/>
    <col min="8186" max="8190" width="23.7109375" style="2" customWidth="1"/>
    <col min="8191" max="8191" width="25.5703125" style="2" bestFit="1" customWidth="1"/>
    <col min="8192" max="8209" width="23.7109375" style="2" customWidth="1"/>
    <col min="8210" max="8210" width="33" style="2" bestFit="1" customWidth="1"/>
    <col min="8211" max="8211" width="11.42578125" style="2"/>
    <col min="8212" max="8214" width="14.42578125" style="2" customWidth="1"/>
    <col min="8215" max="8215" width="14" style="2" customWidth="1"/>
    <col min="8216" max="8437" width="11.42578125" style="2"/>
    <col min="8438" max="8438" width="134.140625" style="2" customWidth="1"/>
    <col min="8439" max="8439" width="27.85546875" style="2" customWidth="1"/>
    <col min="8440" max="8440" width="25.7109375" style="2" customWidth="1"/>
    <col min="8441" max="8441" width="15.7109375" style="2" customWidth="1"/>
    <col min="8442" max="8446" width="23.7109375" style="2" customWidth="1"/>
    <col min="8447" max="8447" width="25.5703125" style="2" bestFit="1" customWidth="1"/>
    <col min="8448" max="8465" width="23.7109375" style="2" customWidth="1"/>
    <col min="8466" max="8466" width="33" style="2" bestFit="1" customWidth="1"/>
    <col min="8467" max="8467" width="11.42578125" style="2"/>
    <col min="8468" max="8470" width="14.42578125" style="2" customWidth="1"/>
    <col min="8471" max="8471" width="14" style="2" customWidth="1"/>
    <col min="8472" max="8693" width="11.42578125" style="2"/>
    <col min="8694" max="8694" width="134.140625" style="2" customWidth="1"/>
    <col min="8695" max="8695" width="27.85546875" style="2" customWidth="1"/>
    <col min="8696" max="8696" width="25.7109375" style="2" customWidth="1"/>
    <col min="8697" max="8697" width="15.7109375" style="2" customWidth="1"/>
    <col min="8698" max="8702" width="23.7109375" style="2" customWidth="1"/>
    <col min="8703" max="8703" width="25.5703125" style="2" bestFit="1" customWidth="1"/>
    <col min="8704" max="8721" width="23.7109375" style="2" customWidth="1"/>
    <col min="8722" max="8722" width="33" style="2" bestFit="1" customWidth="1"/>
    <col min="8723" max="8723" width="11.42578125" style="2"/>
    <col min="8724" max="8726" width="14.42578125" style="2" customWidth="1"/>
    <col min="8727" max="8727" width="14" style="2" customWidth="1"/>
    <col min="8728" max="8949" width="11.42578125" style="2"/>
    <col min="8950" max="8950" width="134.140625" style="2" customWidth="1"/>
    <col min="8951" max="8951" width="27.85546875" style="2" customWidth="1"/>
    <col min="8952" max="8952" width="25.7109375" style="2" customWidth="1"/>
    <col min="8953" max="8953" width="15.7109375" style="2" customWidth="1"/>
    <col min="8954" max="8958" width="23.7109375" style="2" customWidth="1"/>
    <col min="8959" max="8959" width="25.5703125" style="2" bestFit="1" customWidth="1"/>
    <col min="8960" max="8977" width="23.7109375" style="2" customWidth="1"/>
    <col min="8978" max="8978" width="33" style="2" bestFit="1" customWidth="1"/>
    <col min="8979" max="8979" width="11.42578125" style="2"/>
    <col min="8980" max="8982" width="14.42578125" style="2" customWidth="1"/>
    <col min="8983" max="8983" width="14" style="2" customWidth="1"/>
    <col min="8984" max="9205" width="11.42578125" style="2"/>
    <col min="9206" max="9206" width="134.140625" style="2" customWidth="1"/>
    <col min="9207" max="9207" width="27.85546875" style="2" customWidth="1"/>
    <col min="9208" max="9208" width="25.7109375" style="2" customWidth="1"/>
    <col min="9209" max="9209" width="15.7109375" style="2" customWidth="1"/>
    <col min="9210" max="9214" width="23.7109375" style="2" customWidth="1"/>
    <col min="9215" max="9215" width="25.5703125" style="2" bestFit="1" customWidth="1"/>
    <col min="9216" max="9233" width="23.7109375" style="2" customWidth="1"/>
    <col min="9234" max="9234" width="33" style="2" bestFit="1" customWidth="1"/>
    <col min="9235" max="9235" width="11.42578125" style="2"/>
    <col min="9236" max="9238" width="14.42578125" style="2" customWidth="1"/>
    <col min="9239" max="9239" width="14" style="2" customWidth="1"/>
    <col min="9240" max="9461" width="11.42578125" style="2"/>
    <col min="9462" max="9462" width="134.140625" style="2" customWidth="1"/>
    <col min="9463" max="9463" width="27.85546875" style="2" customWidth="1"/>
    <col min="9464" max="9464" width="25.7109375" style="2" customWidth="1"/>
    <col min="9465" max="9465" width="15.7109375" style="2" customWidth="1"/>
    <col min="9466" max="9470" width="23.7109375" style="2" customWidth="1"/>
    <col min="9471" max="9471" width="25.5703125" style="2" bestFit="1" customWidth="1"/>
    <col min="9472" max="9489" width="23.7109375" style="2" customWidth="1"/>
    <col min="9490" max="9490" width="33" style="2" bestFit="1" customWidth="1"/>
    <col min="9491" max="9491" width="11.42578125" style="2"/>
    <col min="9492" max="9494" width="14.42578125" style="2" customWidth="1"/>
    <col min="9495" max="9495" width="14" style="2" customWidth="1"/>
    <col min="9496" max="9717" width="11.42578125" style="2"/>
    <col min="9718" max="9718" width="134.140625" style="2" customWidth="1"/>
    <col min="9719" max="9719" width="27.85546875" style="2" customWidth="1"/>
    <col min="9720" max="9720" width="25.7109375" style="2" customWidth="1"/>
    <col min="9721" max="9721" width="15.7109375" style="2" customWidth="1"/>
    <col min="9722" max="9726" width="23.7109375" style="2" customWidth="1"/>
    <col min="9727" max="9727" width="25.5703125" style="2" bestFit="1" customWidth="1"/>
    <col min="9728" max="9745" width="23.7109375" style="2" customWidth="1"/>
    <col min="9746" max="9746" width="33" style="2" bestFit="1" customWidth="1"/>
    <col min="9747" max="9747" width="11.42578125" style="2"/>
    <col min="9748" max="9750" width="14.42578125" style="2" customWidth="1"/>
    <col min="9751" max="9751" width="14" style="2" customWidth="1"/>
    <col min="9752" max="9973" width="11.42578125" style="2"/>
    <col min="9974" max="9974" width="134.140625" style="2" customWidth="1"/>
    <col min="9975" max="9975" width="27.85546875" style="2" customWidth="1"/>
    <col min="9976" max="9976" width="25.7109375" style="2" customWidth="1"/>
    <col min="9977" max="9977" width="15.7109375" style="2" customWidth="1"/>
    <col min="9978" max="9982" width="23.7109375" style="2" customWidth="1"/>
    <col min="9983" max="9983" width="25.5703125" style="2" bestFit="1" customWidth="1"/>
    <col min="9984" max="10001" width="23.7109375" style="2" customWidth="1"/>
    <col min="10002" max="10002" width="33" style="2" bestFit="1" customWidth="1"/>
    <col min="10003" max="10003" width="11.42578125" style="2"/>
    <col min="10004" max="10006" width="14.42578125" style="2" customWidth="1"/>
    <col min="10007" max="10007" width="14" style="2" customWidth="1"/>
    <col min="10008" max="10229" width="11.42578125" style="2"/>
    <col min="10230" max="10230" width="134.140625" style="2" customWidth="1"/>
    <col min="10231" max="10231" width="27.85546875" style="2" customWidth="1"/>
    <col min="10232" max="10232" width="25.7109375" style="2" customWidth="1"/>
    <col min="10233" max="10233" width="15.7109375" style="2" customWidth="1"/>
    <col min="10234" max="10238" width="23.7109375" style="2" customWidth="1"/>
    <col min="10239" max="10239" width="25.5703125" style="2" bestFit="1" customWidth="1"/>
    <col min="10240" max="10257" width="23.7109375" style="2" customWidth="1"/>
    <col min="10258" max="10258" width="33" style="2" bestFit="1" customWidth="1"/>
    <col min="10259" max="10259" width="11.42578125" style="2"/>
    <col min="10260" max="10262" width="14.42578125" style="2" customWidth="1"/>
    <col min="10263" max="10263" width="14" style="2" customWidth="1"/>
    <col min="10264" max="10485" width="11.42578125" style="2"/>
    <col min="10486" max="10486" width="134.140625" style="2" customWidth="1"/>
    <col min="10487" max="10487" width="27.85546875" style="2" customWidth="1"/>
    <col min="10488" max="10488" width="25.7109375" style="2" customWidth="1"/>
    <col min="10489" max="10489" width="15.7109375" style="2" customWidth="1"/>
    <col min="10490" max="10494" width="23.7109375" style="2" customWidth="1"/>
    <col min="10495" max="10495" width="25.5703125" style="2" bestFit="1" customWidth="1"/>
    <col min="10496" max="10513" width="23.7109375" style="2" customWidth="1"/>
    <col min="10514" max="10514" width="33" style="2" bestFit="1" customWidth="1"/>
    <col min="10515" max="10515" width="11.42578125" style="2"/>
    <col min="10516" max="10518" width="14.42578125" style="2" customWidth="1"/>
    <col min="10519" max="10519" width="14" style="2" customWidth="1"/>
    <col min="10520" max="10741" width="11.42578125" style="2"/>
    <col min="10742" max="10742" width="134.140625" style="2" customWidth="1"/>
    <col min="10743" max="10743" width="27.85546875" style="2" customWidth="1"/>
    <col min="10744" max="10744" width="25.7109375" style="2" customWidth="1"/>
    <col min="10745" max="10745" width="15.7109375" style="2" customWidth="1"/>
    <col min="10746" max="10750" width="23.7109375" style="2" customWidth="1"/>
    <col min="10751" max="10751" width="25.5703125" style="2" bestFit="1" customWidth="1"/>
    <col min="10752" max="10769" width="23.7109375" style="2" customWidth="1"/>
    <col min="10770" max="10770" width="33" style="2" bestFit="1" customWidth="1"/>
    <col min="10771" max="10771" width="11.42578125" style="2"/>
    <col min="10772" max="10774" width="14.42578125" style="2" customWidth="1"/>
    <col min="10775" max="10775" width="14" style="2" customWidth="1"/>
    <col min="10776" max="10997" width="11.42578125" style="2"/>
    <col min="10998" max="10998" width="134.140625" style="2" customWidth="1"/>
    <col min="10999" max="10999" width="27.85546875" style="2" customWidth="1"/>
    <col min="11000" max="11000" width="25.7109375" style="2" customWidth="1"/>
    <col min="11001" max="11001" width="15.7109375" style="2" customWidth="1"/>
    <col min="11002" max="11006" width="23.7109375" style="2" customWidth="1"/>
    <col min="11007" max="11007" width="25.5703125" style="2" bestFit="1" customWidth="1"/>
    <col min="11008" max="11025" width="23.7109375" style="2" customWidth="1"/>
    <col min="11026" max="11026" width="33" style="2" bestFit="1" customWidth="1"/>
    <col min="11027" max="11027" width="11.42578125" style="2"/>
    <col min="11028" max="11030" width="14.42578125" style="2" customWidth="1"/>
    <col min="11031" max="11031" width="14" style="2" customWidth="1"/>
    <col min="11032" max="11253" width="11.42578125" style="2"/>
    <col min="11254" max="11254" width="134.140625" style="2" customWidth="1"/>
    <col min="11255" max="11255" width="27.85546875" style="2" customWidth="1"/>
    <col min="11256" max="11256" width="25.7109375" style="2" customWidth="1"/>
    <col min="11257" max="11257" width="15.7109375" style="2" customWidth="1"/>
    <col min="11258" max="11262" width="23.7109375" style="2" customWidth="1"/>
    <col min="11263" max="11263" width="25.5703125" style="2" bestFit="1" customWidth="1"/>
    <col min="11264" max="11281" width="23.7109375" style="2" customWidth="1"/>
    <col min="11282" max="11282" width="33" style="2" bestFit="1" customWidth="1"/>
    <col min="11283" max="11283" width="11.42578125" style="2"/>
    <col min="11284" max="11286" width="14.42578125" style="2" customWidth="1"/>
    <col min="11287" max="11287" width="14" style="2" customWidth="1"/>
    <col min="11288" max="11509" width="11.42578125" style="2"/>
    <col min="11510" max="11510" width="134.140625" style="2" customWidth="1"/>
    <col min="11511" max="11511" width="27.85546875" style="2" customWidth="1"/>
    <col min="11512" max="11512" width="25.7109375" style="2" customWidth="1"/>
    <col min="11513" max="11513" width="15.7109375" style="2" customWidth="1"/>
    <col min="11514" max="11518" width="23.7109375" style="2" customWidth="1"/>
    <col min="11519" max="11519" width="25.5703125" style="2" bestFit="1" customWidth="1"/>
    <col min="11520" max="11537" width="23.7109375" style="2" customWidth="1"/>
    <col min="11538" max="11538" width="33" style="2" bestFit="1" customWidth="1"/>
    <col min="11539" max="11539" width="11.42578125" style="2"/>
    <col min="11540" max="11542" width="14.42578125" style="2" customWidth="1"/>
    <col min="11543" max="11543" width="14" style="2" customWidth="1"/>
    <col min="11544" max="11765" width="11.42578125" style="2"/>
    <col min="11766" max="11766" width="134.140625" style="2" customWidth="1"/>
    <col min="11767" max="11767" width="27.85546875" style="2" customWidth="1"/>
    <col min="11768" max="11768" width="25.7109375" style="2" customWidth="1"/>
    <col min="11769" max="11769" width="15.7109375" style="2" customWidth="1"/>
    <col min="11770" max="11774" width="23.7109375" style="2" customWidth="1"/>
    <col min="11775" max="11775" width="25.5703125" style="2" bestFit="1" customWidth="1"/>
    <col min="11776" max="11793" width="23.7109375" style="2" customWidth="1"/>
    <col min="11794" max="11794" width="33" style="2" bestFit="1" customWidth="1"/>
    <col min="11795" max="11795" width="11.42578125" style="2"/>
    <col min="11796" max="11798" width="14.42578125" style="2" customWidth="1"/>
    <col min="11799" max="11799" width="14" style="2" customWidth="1"/>
    <col min="11800" max="12021" width="11.42578125" style="2"/>
    <col min="12022" max="12022" width="134.140625" style="2" customWidth="1"/>
    <col min="12023" max="12023" width="27.85546875" style="2" customWidth="1"/>
    <col min="12024" max="12024" width="25.7109375" style="2" customWidth="1"/>
    <col min="12025" max="12025" width="15.7109375" style="2" customWidth="1"/>
    <col min="12026" max="12030" width="23.7109375" style="2" customWidth="1"/>
    <col min="12031" max="12031" width="25.5703125" style="2" bestFit="1" customWidth="1"/>
    <col min="12032" max="12049" width="23.7109375" style="2" customWidth="1"/>
    <col min="12050" max="12050" width="33" style="2" bestFit="1" customWidth="1"/>
    <col min="12051" max="12051" width="11.42578125" style="2"/>
    <col min="12052" max="12054" width="14.42578125" style="2" customWidth="1"/>
    <col min="12055" max="12055" width="14" style="2" customWidth="1"/>
    <col min="12056" max="12277" width="11.42578125" style="2"/>
    <col min="12278" max="12278" width="134.140625" style="2" customWidth="1"/>
    <col min="12279" max="12279" width="27.85546875" style="2" customWidth="1"/>
    <col min="12280" max="12280" width="25.7109375" style="2" customWidth="1"/>
    <col min="12281" max="12281" width="15.7109375" style="2" customWidth="1"/>
    <col min="12282" max="12286" width="23.7109375" style="2" customWidth="1"/>
    <col min="12287" max="12287" width="25.5703125" style="2" bestFit="1" customWidth="1"/>
    <col min="12288" max="12305" width="23.7109375" style="2" customWidth="1"/>
    <col min="12306" max="12306" width="33" style="2" bestFit="1" customWidth="1"/>
    <col min="12307" max="12307" width="11.42578125" style="2"/>
    <col min="12308" max="12310" width="14.42578125" style="2" customWidth="1"/>
    <col min="12311" max="12311" width="14" style="2" customWidth="1"/>
    <col min="12312" max="12533" width="11.42578125" style="2"/>
    <col min="12534" max="12534" width="134.140625" style="2" customWidth="1"/>
    <col min="12535" max="12535" width="27.85546875" style="2" customWidth="1"/>
    <col min="12536" max="12536" width="25.7109375" style="2" customWidth="1"/>
    <col min="12537" max="12537" width="15.7109375" style="2" customWidth="1"/>
    <col min="12538" max="12542" width="23.7109375" style="2" customWidth="1"/>
    <col min="12543" max="12543" width="25.5703125" style="2" bestFit="1" customWidth="1"/>
    <col min="12544" max="12561" width="23.7109375" style="2" customWidth="1"/>
    <col min="12562" max="12562" width="33" style="2" bestFit="1" customWidth="1"/>
    <col min="12563" max="12563" width="11.42578125" style="2"/>
    <col min="12564" max="12566" width="14.42578125" style="2" customWidth="1"/>
    <col min="12567" max="12567" width="14" style="2" customWidth="1"/>
    <col min="12568" max="12789" width="11.42578125" style="2"/>
    <col min="12790" max="12790" width="134.140625" style="2" customWidth="1"/>
    <col min="12791" max="12791" width="27.85546875" style="2" customWidth="1"/>
    <col min="12792" max="12792" width="25.7109375" style="2" customWidth="1"/>
    <col min="12793" max="12793" width="15.7109375" style="2" customWidth="1"/>
    <col min="12794" max="12798" width="23.7109375" style="2" customWidth="1"/>
    <col min="12799" max="12799" width="25.5703125" style="2" bestFit="1" customWidth="1"/>
    <col min="12800" max="12817" width="23.7109375" style="2" customWidth="1"/>
    <col min="12818" max="12818" width="33" style="2" bestFit="1" customWidth="1"/>
    <col min="12819" max="12819" width="11.42578125" style="2"/>
    <col min="12820" max="12822" width="14.42578125" style="2" customWidth="1"/>
    <col min="12823" max="12823" width="14" style="2" customWidth="1"/>
    <col min="12824" max="13045" width="11.42578125" style="2"/>
    <col min="13046" max="13046" width="134.140625" style="2" customWidth="1"/>
    <col min="13047" max="13047" width="27.85546875" style="2" customWidth="1"/>
    <col min="13048" max="13048" width="25.7109375" style="2" customWidth="1"/>
    <col min="13049" max="13049" width="15.7109375" style="2" customWidth="1"/>
    <col min="13050" max="13054" width="23.7109375" style="2" customWidth="1"/>
    <col min="13055" max="13055" width="25.5703125" style="2" bestFit="1" customWidth="1"/>
    <col min="13056" max="13073" width="23.7109375" style="2" customWidth="1"/>
    <col min="13074" max="13074" width="33" style="2" bestFit="1" customWidth="1"/>
    <col min="13075" max="13075" width="11.42578125" style="2"/>
    <col min="13076" max="13078" width="14.42578125" style="2" customWidth="1"/>
    <col min="13079" max="13079" width="14" style="2" customWidth="1"/>
    <col min="13080" max="13301" width="11.42578125" style="2"/>
    <col min="13302" max="13302" width="134.140625" style="2" customWidth="1"/>
    <col min="13303" max="13303" width="27.85546875" style="2" customWidth="1"/>
    <col min="13304" max="13304" width="25.7109375" style="2" customWidth="1"/>
    <col min="13305" max="13305" width="15.7109375" style="2" customWidth="1"/>
    <col min="13306" max="13310" width="23.7109375" style="2" customWidth="1"/>
    <col min="13311" max="13311" width="25.5703125" style="2" bestFit="1" customWidth="1"/>
    <col min="13312" max="13329" width="23.7109375" style="2" customWidth="1"/>
    <col min="13330" max="13330" width="33" style="2" bestFit="1" customWidth="1"/>
    <col min="13331" max="13331" width="11.42578125" style="2"/>
    <col min="13332" max="13334" width="14.42578125" style="2" customWidth="1"/>
    <col min="13335" max="13335" width="14" style="2" customWidth="1"/>
    <col min="13336" max="13557" width="11.42578125" style="2"/>
    <col min="13558" max="13558" width="134.140625" style="2" customWidth="1"/>
    <col min="13559" max="13559" width="27.85546875" style="2" customWidth="1"/>
    <col min="13560" max="13560" width="25.7109375" style="2" customWidth="1"/>
    <col min="13561" max="13561" width="15.7109375" style="2" customWidth="1"/>
    <col min="13562" max="13566" width="23.7109375" style="2" customWidth="1"/>
    <col min="13567" max="13567" width="25.5703125" style="2" bestFit="1" customWidth="1"/>
    <col min="13568" max="13585" width="23.7109375" style="2" customWidth="1"/>
    <col min="13586" max="13586" width="33" style="2" bestFit="1" customWidth="1"/>
    <col min="13587" max="13587" width="11.42578125" style="2"/>
    <col min="13588" max="13590" width="14.42578125" style="2" customWidth="1"/>
    <col min="13591" max="13591" width="14" style="2" customWidth="1"/>
    <col min="13592" max="13813" width="11.42578125" style="2"/>
    <col min="13814" max="13814" width="134.140625" style="2" customWidth="1"/>
    <col min="13815" max="13815" width="27.85546875" style="2" customWidth="1"/>
    <col min="13816" max="13816" width="25.7109375" style="2" customWidth="1"/>
    <col min="13817" max="13817" width="15.7109375" style="2" customWidth="1"/>
    <col min="13818" max="13822" width="23.7109375" style="2" customWidth="1"/>
    <col min="13823" max="13823" width="25.5703125" style="2" bestFit="1" customWidth="1"/>
    <col min="13824" max="13841" width="23.7109375" style="2" customWidth="1"/>
    <col min="13842" max="13842" width="33" style="2" bestFit="1" customWidth="1"/>
    <col min="13843" max="13843" width="11.42578125" style="2"/>
    <col min="13844" max="13846" width="14.42578125" style="2" customWidth="1"/>
    <col min="13847" max="13847" width="14" style="2" customWidth="1"/>
    <col min="13848" max="14069" width="11.42578125" style="2"/>
    <col min="14070" max="14070" width="134.140625" style="2" customWidth="1"/>
    <col min="14071" max="14071" width="27.85546875" style="2" customWidth="1"/>
    <col min="14072" max="14072" width="25.7109375" style="2" customWidth="1"/>
    <col min="14073" max="14073" width="15.7109375" style="2" customWidth="1"/>
    <col min="14074" max="14078" width="23.7109375" style="2" customWidth="1"/>
    <col min="14079" max="14079" width="25.5703125" style="2" bestFit="1" customWidth="1"/>
    <col min="14080" max="14097" width="23.7109375" style="2" customWidth="1"/>
    <col min="14098" max="14098" width="33" style="2" bestFit="1" customWidth="1"/>
    <col min="14099" max="14099" width="11.42578125" style="2"/>
    <col min="14100" max="14102" width="14.42578125" style="2" customWidth="1"/>
    <col min="14103" max="14103" width="14" style="2" customWidth="1"/>
    <col min="14104" max="14325" width="11.42578125" style="2"/>
    <col min="14326" max="14326" width="134.140625" style="2" customWidth="1"/>
    <col min="14327" max="14327" width="27.85546875" style="2" customWidth="1"/>
    <col min="14328" max="14328" width="25.7109375" style="2" customWidth="1"/>
    <col min="14329" max="14329" width="15.7109375" style="2" customWidth="1"/>
    <col min="14330" max="14334" width="23.7109375" style="2" customWidth="1"/>
    <col min="14335" max="14335" width="25.5703125" style="2" bestFit="1" customWidth="1"/>
    <col min="14336" max="14353" width="23.7109375" style="2" customWidth="1"/>
    <col min="14354" max="14354" width="33" style="2" bestFit="1" customWidth="1"/>
    <col min="14355" max="14355" width="11.42578125" style="2"/>
    <col min="14356" max="14358" width="14.42578125" style="2" customWidth="1"/>
    <col min="14359" max="14359" width="14" style="2" customWidth="1"/>
    <col min="14360" max="14581" width="11.42578125" style="2"/>
    <col min="14582" max="14582" width="134.140625" style="2" customWidth="1"/>
    <col min="14583" max="14583" width="27.85546875" style="2" customWidth="1"/>
    <col min="14584" max="14584" width="25.7109375" style="2" customWidth="1"/>
    <col min="14585" max="14585" width="15.7109375" style="2" customWidth="1"/>
    <col min="14586" max="14590" width="23.7109375" style="2" customWidth="1"/>
    <col min="14591" max="14591" width="25.5703125" style="2" bestFit="1" customWidth="1"/>
    <col min="14592" max="14609" width="23.7109375" style="2" customWidth="1"/>
    <col min="14610" max="14610" width="33" style="2" bestFit="1" customWidth="1"/>
    <col min="14611" max="14611" width="11.42578125" style="2"/>
    <col min="14612" max="14614" width="14.42578125" style="2" customWidth="1"/>
    <col min="14615" max="14615" width="14" style="2" customWidth="1"/>
    <col min="14616" max="14837" width="11.42578125" style="2"/>
    <col min="14838" max="14838" width="134.140625" style="2" customWidth="1"/>
    <col min="14839" max="14839" width="27.85546875" style="2" customWidth="1"/>
    <col min="14840" max="14840" width="25.7109375" style="2" customWidth="1"/>
    <col min="14841" max="14841" width="15.7109375" style="2" customWidth="1"/>
    <col min="14842" max="14846" width="23.7109375" style="2" customWidth="1"/>
    <col min="14847" max="14847" width="25.5703125" style="2" bestFit="1" customWidth="1"/>
    <col min="14848" max="14865" width="23.7109375" style="2" customWidth="1"/>
    <col min="14866" max="14866" width="33" style="2" bestFit="1" customWidth="1"/>
    <col min="14867" max="14867" width="11.42578125" style="2"/>
    <col min="14868" max="14870" width="14.42578125" style="2" customWidth="1"/>
    <col min="14871" max="14871" width="14" style="2" customWidth="1"/>
    <col min="14872" max="15093" width="11.42578125" style="2"/>
    <col min="15094" max="15094" width="134.140625" style="2" customWidth="1"/>
    <col min="15095" max="15095" width="27.85546875" style="2" customWidth="1"/>
    <col min="15096" max="15096" width="25.7109375" style="2" customWidth="1"/>
    <col min="15097" max="15097" width="15.7109375" style="2" customWidth="1"/>
    <col min="15098" max="15102" width="23.7109375" style="2" customWidth="1"/>
    <col min="15103" max="15103" width="25.5703125" style="2" bestFit="1" customWidth="1"/>
    <col min="15104" max="15121" width="23.7109375" style="2" customWidth="1"/>
    <col min="15122" max="15122" width="33" style="2" bestFit="1" customWidth="1"/>
    <col min="15123" max="15123" width="11.42578125" style="2"/>
    <col min="15124" max="15126" width="14.42578125" style="2" customWidth="1"/>
    <col min="15127" max="15127" width="14" style="2" customWidth="1"/>
    <col min="15128" max="15349" width="11.42578125" style="2"/>
    <col min="15350" max="15350" width="134.140625" style="2" customWidth="1"/>
    <col min="15351" max="15351" width="27.85546875" style="2" customWidth="1"/>
    <col min="15352" max="15352" width="25.7109375" style="2" customWidth="1"/>
    <col min="15353" max="15353" width="15.7109375" style="2" customWidth="1"/>
    <col min="15354" max="15358" width="23.7109375" style="2" customWidth="1"/>
    <col min="15359" max="15359" width="25.5703125" style="2" bestFit="1" customWidth="1"/>
    <col min="15360" max="15377" width="23.7109375" style="2" customWidth="1"/>
    <col min="15378" max="15378" width="33" style="2" bestFit="1" customWidth="1"/>
    <col min="15379" max="15379" width="11.42578125" style="2"/>
    <col min="15380" max="15382" width="14.42578125" style="2" customWidth="1"/>
    <col min="15383" max="15383" width="14" style="2" customWidth="1"/>
    <col min="15384" max="15605" width="11.42578125" style="2"/>
    <col min="15606" max="15606" width="134.140625" style="2" customWidth="1"/>
    <col min="15607" max="15607" width="27.85546875" style="2" customWidth="1"/>
    <col min="15608" max="15608" width="25.7109375" style="2" customWidth="1"/>
    <col min="15609" max="15609" width="15.7109375" style="2" customWidth="1"/>
    <col min="15610" max="15614" width="23.7109375" style="2" customWidth="1"/>
    <col min="15615" max="15615" width="25.5703125" style="2" bestFit="1" customWidth="1"/>
    <col min="15616" max="15633" width="23.7109375" style="2" customWidth="1"/>
    <col min="15634" max="15634" width="33" style="2" bestFit="1" customWidth="1"/>
    <col min="15635" max="15635" width="11.42578125" style="2"/>
    <col min="15636" max="15638" width="14.42578125" style="2" customWidth="1"/>
    <col min="15639" max="15639" width="14" style="2" customWidth="1"/>
    <col min="15640" max="15861" width="11.42578125" style="2"/>
    <col min="15862" max="15862" width="134.140625" style="2" customWidth="1"/>
    <col min="15863" max="15863" width="27.85546875" style="2" customWidth="1"/>
    <col min="15864" max="15864" width="25.7109375" style="2" customWidth="1"/>
    <col min="15865" max="15865" width="15.7109375" style="2" customWidth="1"/>
    <col min="15866" max="15870" width="23.7109375" style="2" customWidth="1"/>
    <col min="15871" max="15871" width="25.5703125" style="2" bestFit="1" customWidth="1"/>
    <col min="15872" max="15889" width="23.7109375" style="2" customWidth="1"/>
    <col min="15890" max="15890" width="33" style="2" bestFit="1" customWidth="1"/>
    <col min="15891" max="15891" width="11.42578125" style="2"/>
    <col min="15892" max="15894" width="14.42578125" style="2" customWidth="1"/>
    <col min="15895" max="15895" width="14" style="2" customWidth="1"/>
    <col min="15896" max="16117" width="11.42578125" style="2"/>
    <col min="16118" max="16118" width="134.140625" style="2" customWidth="1"/>
    <col min="16119" max="16119" width="27.85546875" style="2" customWidth="1"/>
    <col min="16120" max="16120" width="25.7109375" style="2" customWidth="1"/>
    <col min="16121" max="16121" width="15.7109375" style="2" customWidth="1"/>
    <col min="16122" max="16126" width="23.7109375" style="2" customWidth="1"/>
    <col min="16127" max="16127" width="25.5703125" style="2" bestFit="1" customWidth="1"/>
    <col min="16128" max="16145" width="23.7109375" style="2" customWidth="1"/>
    <col min="16146" max="16146" width="33" style="2" bestFit="1" customWidth="1"/>
    <col min="16147" max="16147" width="11.42578125" style="2"/>
    <col min="16148" max="16150" width="14.42578125" style="2" customWidth="1"/>
    <col min="16151" max="16151" width="14" style="2" customWidth="1"/>
    <col min="16152" max="16384" width="11.42578125" style="2"/>
  </cols>
  <sheetData>
    <row r="1" spans="1:28" ht="18" customHeight="1" x14ac:dyDescent="0.2">
      <c r="A1" s="63" t="s">
        <v>118</v>
      </c>
      <c r="B1" s="69"/>
      <c r="C1" s="64"/>
      <c r="D1" s="65"/>
      <c r="E1" s="70"/>
      <c r="F1" s="69"/>
      <c r="G1" s="69"/>
      <c r="H1" s="63"/>
      <c r="I1" s="63"/>
      <c r="J1" s="63"/>
      <c r="K1" s="63"/>
      <c r="L1" s="63"/>
      <c r="M1" s="63"/>
      <c r="N1" s="63"/>
    </row>
    <row r="2" spans="1:28" s="20" customFormat="1" ht="18" customHeight="1" x14ac:dyDescent="0.25">
      <c r="A2" s="72" t="s">
        <v>119</v>
      </c>
      <c r="B2" s="71"/>
      <c r="C2" s="71"/>
      <c r="D2" s="71"/>
      <c r="E2" s="71"/>
      <c r="F2" s="71"/>
      <c r="G2" s="71"/>
      <c r="H2" s="66"/>
      <c r="I2" s="67"/>
      <c r="J2" s="67"/>
      <c r="K2" s="68"/>
      <c r="L2" s="68"/>
      <c r="M2" s="68"/>
      <c r="N2" s="68"/>
    </row>
    <row r="3" spans="1:28" s="20" customFormat="1" ht="18" customHeight="1" x14ac:dyDescent="0.25"/>
    <row r="4" spans="1:28" ht="18" customHeight="1" x14ac:dyDescent="0.25">
      <c r="A4" s="1" t="s">
        <v>281</v>
      </c>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s="10" customFormat="1" ht="79.900000000000006" customHeight="1" x14ac:dyDescent="0.25">
      <c r="A5" s="87" t="s">
        <v>0</v>
      </c>
      <c r="B5" s="87" t="s">
        <v>1</v>
      </c>
      <c r="C5" s="88" t="s">
        <v>2</v>
      </c>
      <c r="D5" s="87" t="s">
        <v>3</v>
      </c>
      <c r="E5" s="87" t="s">
        <v>125</v>
      </c>
      <c r="F5" s="87" t="s">
        <v>4</v>
      </c>
      <c r="G5" s="87" t="s">
        <v>5</v>
      </c>
      <c r="H5" s="87" t="s">
        <v>6</v>
      </c>
      <c r="I5" s="87" t="s">
        <v>287</v>
      </c>
      <c r="J5" s="87" t="s">
        <v>8</v>
      </c>
      <c r="K5" s="87" t="s">
        <v>286</v>
      </c>
      <c r="L5" s="87" t="s">
        <v>10</v>
      </c>
      <c r="M5" s="87" t="s">
        <v>11</v>
      </c>
      <c r="N5" s="87" t="s">
        <v>12</v>
      </c>
      <c r="O5" s="87" t="s">
        <v>13</v>
      </c>
      <c r="P5" s="87" t="s">
        <v>14</v>
      </c>
      <c r="Q5" s="87" t="s">
        <v>15</v>
      </c>
      <c r="R5" s="87" t="s">
        <v>16</v>
      </c>
      <c r="S5" s="87" t="s">
        <v>17</v>
      </c>
      <c r="T5" s="87" t="s">
        <v>18</v>
      </c>
      <c r="U5" s="87" t="s">
        <v>19</v>
      </c>
      <c r="V5" s="87" t="s">
        <v>20</v>
      </c>
      <c r="W5" s="87" t="s">
        <v>21</v>
      </c>
      <c r="X5" s="87" t="s">
        <v>22</v>
      </c>
      <c r="Y5" s="87" t="s">
        <v>23</v>
      </c>
      <c r="Z5" s="87" t="s">
        <v>24</v>
      </c>
      <c r="AA5" s="87" t="s">
        <v>25</v>
      </c>
      <c r="AB5" s="87" t="s">
        <v>280</v>
      </c>
    </row>
    <row r="6" spans="1:28" ht="28.15" customHeight="1" x14ac:dyDescent="0.3">
      <c r="A6" s="73" t="s">
        <v>28</v>
      </c>
      <c r="B6" s="74"/>
      <c r="C6" s="75"/>
      <c r="D6" s="76"/>
      <c r="E6" s="76"/>
      <c r="F6" s="76"/>
      <c r="G6" s="76"/>
      <c r="H6" s="76"/>
      <c r="I6" s="76"/>
      <c r="J6" s="76"/>
      <c r="K6" s="76"/>
      <c r="L6" s="76"/>
      <c r="M6" s="76"/>
      <c r="N6" s="76"/>
      <c r="O6" s="76"/>
      <c r="P6" s="76"/>
      <c r="Q6" s="76"/>
      <c r="R6" s="76"/>
      <c r="S6" s="76"/>
      <c r="T6" s="76"/>
      <c r="U6" s="76"/>
      <c r="V6" s="76"/>
      <c r="W6" s="76"/>
      <c r="X6" s="76"/>
      <c r="Y6" s="76"/>
      <c r="Z6" s="76"/>
      <c r="AA6" s="76"/>
      <c r="AB6" s="77"/>
    </row>
    <row r="7" spans="1:28" ht="16.149999999999999" customHeight="1" x14ac:dyDescent="0.25">
      <c r="A7" s="17" t="s">
        <v>29</v>
      </c>
      <c r="B7" s="11" t="s">
        <v>295</v>
      </c>
      <c r="C7" s="12">
        <f t="shared" ref="C7:C21" si="0">SUM(D7:AB7)</f>
        <v>1</v>
      </c>
      <c r="D7" s="84">
        <v>0</v>
      </c>
      <c r="E7" s="84">
        <v>0</v>
      </c>
      <c r="F7" s="85">
        <v>1.7205527398573416E-3</v>
      </c>
      <c r="G7" s="85">
        <v>0.32034971463403844</v>
      </c>
      <c r="H7" s="84">
        <v>0</v>
      </c>
      <c r="I7" s="85">
        <v>2.8020430334819565E-3</v>
      </c>
      <c r="J7" s="85">
        <v>1.9417666635532856E-4</v>
      </c>
      <c r="K7" s="85">
        <v>2.0769529502563623E-3</v>
      </c>
      <c r="L7" s="85">
        <v>1.566931959512936E-2</v>
      </c>
      <c r="M7" s="84">
        <v>0</v>
      </c>
      <c r="N7" s="84">
        <v>0</v>
      </c>
      <c r="O7" s="84">
        <v>0</v>
      </c>
      <c r="P7" s="84">
        <v>0</v>
      </c>
      <c r="Q7" s="84">
        <v>0</v>
      </c>
      <c r="R7" s="84">
        <v>0</v>
      </c>
      <c r="S7" s="84">
        <v>0</v>
      </c>
      <c r="T7" s="85">
        <v>1.6830692694533068E-2</v>
      </c>
      <c r="U7" s="84">
        <v>0</v>
      </c>
      <c r="V7" s="85">
        <v>2.6427690084208769E-2</v>
      </c>
      <c r="W7" s="84">
        <v>0</v>
      </c>
      <c r="X7" s="85">
        <v>0.1289185588650251</v>
      </c>
      <c r="Y7" s="85">
        <v>0.48501029873711426</v>
      </c>
      <c r="Z7" s="84">
        <v>0</v>
      </c>
      <c r="AA7" s="84">
        <v>0</v>
      </c>
      <c r="AB7" s="84">
        <v>0</v>
      </c>
    </row>
    <row r="8" spans="1:28" ht="16.149999999999999" customHeight="1" x14ac:dyDescent="0.25">
      <c r="A8" s="17" t="s">
        <v>30</v>
      </c>
      <c r="B8" s="11" t="s">
        <v>295</v>
      </c>
      <c r="C8" s="12">
        <f t="shared" si="0"/>
        <v>0.99999999999999989</v>
      </c>
      <c r="D8" s="84">
        <v>0</v>
      </c>
      <c r="E8" s="84">
        <v>0</v>
      </c>
      <c r="F8" s="84">
        <v>0</v>
      </c>
      <c r="G8" s="84">
        <v>2.229584317761819E-2</v>
      </c>
      <c r="H8" s="84">
        <v>0</v>
      </c>
      <c r="I8" s="84">
        <v>0</v>
      </c>
      <c r="J8" s="84">
        <v>0.4450893588154109</v>
      </c>
      <c r="K8" s="84">
        <v>0.36071750216379328</v>
      </c>
      <c r="L8" s="84">
        <v>2.6170202811761679E-2</v>
      </c>
      <c r="M8" s="84">
        <v>0</v>
      </c>
      <c r="N8" s="84">
        <v>0</v>
      </c>
      <c r="O8" s="84">
        <v>0</v>
      </c>
      <c r="P8" s="84">
        <v>0</v>
      </c>
      <c r="Q8" s="84">
        <v>0</v>
      </c>
      <c r="R8" s="84">
        <v>0</v>
      </c>
      <c r="S8" s="84">
        <v>0</v>
      </c>
      <c r="T8" s="84">
        <v>0</v>
      </c>
      <c r="U8" s="84">
        <v>0</v>
      </c>
      <c r="V8" s="84">
        <v>0</v>
      </c>
      <c r="W8" s="84">
        <v>0</v>
      </c>
      <c r="X8" s="84">
        <v>0.14572709303141593</v>
      </c>
      <c r="Y8" s="84">
        <v>0</v>
      </c>
      <c r="Z8" s="84">
        <v>0</v>
      </c>
      <c r="AA8" s="84">
        <v>0</v>
      </c>
      <c r="AB8" s="84">
        <v>0</v>
      </c>
    </row>
    <row r="9" spans="1:28" ht="16.149999999999999" customHeight="1" x14ac:dyDescent="0.25">
      <c r="A9" s="18" t="s">
        <v>31</v>
      </c>
      <c r="B9" s="11" t="s">
        <v>295</v>
      </c>
      <c r="C9" s="12">
        <f t="shared" si="0"/>
        <v>1</v>
      </c>
      <c r="D9" s="85">
        <v>0.70900911710693026</v>
      </c>
      <c r="E9" s="84">
        <v>0</v>
      </c>
      <c r="F9" s="84">
        <v>0</v>
      </c>
      <c r="G9" s="84">
        <v>0</v>
      </c>
      <c r="H9" s="84">
        <v>0</v>
      </c>
      <c r="I9" s="85">
        <v>8.7805284790111307E-2</v>
      </c>
      <c r="J9" s="84">
        <v>0</v>
      </c>
      <c r="K9" s="85">
        <v>3.6759247772582784E-2</v>
      </c>
      <c r="L9" s="84">
        <v>0</v>
      </c>
      <c r="M9" s="84">
        <v>0</v>
      </c>
      <c r="N9" s="85">
        <v>0.13182486531777685</v>
      </c>
      <c r="O9" s="84">
        <v>0</v>
      </c>
      <c r="P9" s="84">
        <v>0</v>
      </c>
      <c r="Q9" s="84">
        <v>0</v>
      </c>
      <c r="R9" s="84">
        <v>0</v>
      </c>
      <c r="S9" s="84">
        <v>0</v>
      </c>
      <c r="T9" s="84">
        <v>0</v>
      </c>
      <c r="U9" s="84">
        <v>0</v>
      </c>
      <c r="V9" s="85">
        <v>8.3483658150181102E-3</v>
      </c>
      <c r="W9" s="84">
        <v>0</v>
      </c>
      <c r="X9" s="85">
        <v>2.2370773194932816E-2</v>
      </c>
      <c r="Y9" s="84">
        <v>0</v>
      </c>
      <c r="Z9" s="84">
        <v>0</v>
      </c>
      <c r="AA9" s="85">
        <v>3.8823460026478859E-3</v>
      </c>
      <c r="AB9" s="84">
        <v>0</v>
      </c>
    </row>
    <row r="10" spans="1:28" ht="16.149999999999999" customHeight="1" x14ac:dyDescent="0.25">
      <c r="A10" s="18" t="s">
        <v>32</v>
      </c>
      <c r="B10" s="11" t="s">
        <v>33</v>
      </c>
      <c r="C10" s="12">
        <f t="shared" si="0"/>
        <v>1</v>
      </c>
      <c r="D10" s="84">
        <v>0</v>
      </c>
      <c r="E10" s="84">
        <v>0</v>
      </c>
      <c r="F10" s="84">
        <v>0</v>
      </c>
      <c r="G10" s="84">
        <v>0</v>
      </c>
      <c r="H10" s="84">
        <v>0</v>
      </c>
      <c r="I10" s="84">
        <v>0</v>
      </c>
      <c r="J10" s="84">
        <v>0</v>
      </c>
      <c r="K10" s="84">
        <v>0</v>
      </c>
      <c r="L10" s="84">
        <v>0</v>
      </c>
      <c r="M10" s="85">
        <v>0.21141870092028742</v>
      </c>
      <c r="N10" s="84">
        <v>0</v>
      </c>
      <c r="O10" s="84">
        <v>0</v>
      </c>
      <c r="P10" s="84">
        <v>0</v>
      </c>
      <c r="Q10" s="85">
        <v>0</v>
      </c>
      <c r="R10" s="84">
        <v>0</v>
      </c>
      <c r="S10" s="84">
        <v>0</v>
      </c>
      <c r="T10" s="85">
        <v>0.11390452828801439</v>
      </c>
      <c r="U10" s="84">
        <v>0</v>
      </c>
      <c r="V10" s="84">
        <v>0</v>
      </c>
      <c r="W10" s="84">
        <v>0</v>
      </c>
      <c r="X10" s="85">
        <v>0</v>
      </c>
      <c r="Y10" s="84">
        <v>0</v>
      </c>
      <c r="Z10" s="84">
        <v>0</v>
      </c>
      <c r="AA10" s="85">
        <v>0.67467677079169819</v>
      </c>
      <c r="AB10" s="84">
        <v>0</v>
      </c>
    </row>
    <row r="11" spans="1:28" ht="16.149999999999999" customHeight="1" x14ac:dyDescent="0.25">
      <c r="A11" s="31" t="s">
        <v>34</v>
      </c>
      <c r="B11" s="28" t="s">
        <v>295</v>
      </c>
      <c r="C11" s="12">
        <f t="shared" si="0"/>
        <v>0.99999999999999989</v>
      </c>
      <c r="D11" s="84">
        <v>0.94087846597230052</v>
      </c>
      <c r="E11" s="84">
        <v>0</v>
      </c>
      <c r="F11" s="84">
        <v>0</v>
      </c>
      <c r="G11" s="84">
        <v>0</v>
      </c>
      <c r="H11" s="84">
        <v>0</v>
      </c>
      <c r="I11" s="84">
        <v>1.2722531365956745E-2</v>
      </c>
      <c r="J11" s="84">
        <v>0</v>
      </c>
      <c r="K11" s="84">
        <v>3.1474211995323373E-3</v>
      </c>
      <c r="L11" s="84">
        <v>0</v>
      </c>
      <c r="M11" s="85">
        <v>0</v>
      </c>
      <c r="N11" s="84">
        <v>2.9764580913182497E-2</v>
      </c>
      <c r="O11" s="84">
        <v>0</v>
      </c>
      <c r="P11" s="84">
        <v>0</v>
      </c>
      <c r="Q11" s="85">
        <v>0</v>
      </c>
      <c r="R11" s="84">
        <v>0</v>
      </c>
      <c r="S11" s="84">
        <v>0</v>
      </c>
      <c r="T11" s="85">
        <v>0</v>
      </c>
      <c r="U11" s="84">
        <v>0</v>
      </c>
      <c r="V11" s="84">
        <v>0</v>
      </c>
      <c r="W11" s="84">
        <v>0</v>
      </c>
      <c r="X11" s="85">
        <v>1.0661939431587759E-2</v>
      </c>
      <c r="Y11" s="84">
        <v>2.8250611174401082E-3</v>
      </c>
      <c r="Z11" s="84">
        <v>0</v>
      </c>
      <c r="AA11" s="85">
        <v>0</v>
      </c>
      <c r="AB11" s="84"/>
    </row>
    <row r="12" spans="1:28" ht="16.149999999999999" customHeight="1" x14ac:dyDescent="0.25">
      <c r="A12" s="17" t="s">
        <v>35</v>
      </c>
      <c r="B12" s="11" t="s">
        <v>295</v>
      </c>
      <c r="C12" s="12">
        <f t="shared" si="0"/>
        <v>0.99999999999999978</v>
      </c>
      <c r="D12" s="85">
        <v>0.51288393504534902</v>
      </c>
      <c r="E12" s="84">
        <v>0</v>
      </c>
      <c r="F12" s="84">
        <v>0</v>
      </c>
      <c r="G12" s="85">
        <v>0.19465731177977949</v>
      </c>
      <c r="H12" s="84">
        <v>0</v>
      </c>
      <c r="I12" s="85">
        <v>7.5589144449045879E-3</v>
      </c>
      <c r="J12" s="84">
        <v>0</v>
      </c>
      <c r="K12" s="85">
        <v>4.4041842577267568E-3</v>
      </c>
      <c r="L12" s="85">
        <v>4.3250333211308969E-3</v>
      </c>
      <c r="M12" s="85">
        <v>0</v>
      </c>
      <c r="N12" s="85">
        <v>0.1241623781464264</v>
      </c>
      <c r="O12" s="84">
        <v>0</v>
      </c>
      <c r="P12" s="84">
        <v>0</v>
      </c>
      <c r="Q12" s="84">
        <v>0</v>
      </c>
      <c r="R12" s="84">
        <v>0</v>
      </c>
      <c r="S12" s="84">
        <v>0</v>
      </c>
      <c r="T12" s="84">
        <v>0</v>
      </c>
      <c r="U12" s="84">
        <v>0</v>
      </c>
      <c r="V12" s="85">
        <v>4.5540056734260622E-3</v>
      </c>
      <c r="W12" s="84">
        <v>0</v>
      </c>
      <c r="X12" s="85">
        <v>0.13403532675909424</v>
      </c>
      <c r="Y12" s="85">
        <v>1.3418910572162332E-2</v>
      </c>
      <c r="Z12" s="84">
        <v>0</v>
      </c>
      <c r="AA12" s="84">
        <v>0</v>
      </c>
      <c r="AB12" s="84">
        <v>0</v>
      </c>
    </row>
    <row r="13" spans="1:28" ht="16.149999999999999" customHeight="1" x14ac:dyDescent="0.25">
      <c r="A13" s="17" t="s">
        <v>36</v>
      </c>
      <c r="B13" s="11" t="s">
        <v>37</v>
      </c>
      <c r="C13" s="12">
        <f t="shared" si="0"/>
        <v>0.99999999999999989</v>
      </c>
      <c r="D13" s="85">
        <v>1.0601186287322812E-3</v>
      </c>
      <c r="E13" s="84">
        <v>0</v>
      </c>
      <c r="F13" s="85">
        <v>1.1023424147984318E-3</v>
      </c>
      <c r="G13" s="84">
        <v>0</v>
      </c>
      <c r="H13" s="84">
        <v>0</v>
      </c>
      <c r="I13" s="84">
        <v>0</v>
      </c>
      <c r="J13" s="85">
        <v>3.9459133407057402E-2</v>
      </c>
      <c r="K13" s="85">
        <v>8.1431587413290443E-3</v>
      </c>
      <c r="L13" s="85">
        <v>5.5544385241781437E-4</v>
      </c>
      <c r="M13" s="85">
        <v>2.5812807881773397E-2</v>
      </c>
      <c r="N13" s="84">
        <v>0</v>
      </c>
      <c r="O13" s="84">
        <v>0</v>
      </c>
      <c r="P13" s="84">
        <v>0</v>
      </c>
      <c r="Q13" s="85">
        <v>4.3586005830903787E-3</v>
      </c>
      <c r="R13" s="84">
        <v>0</v>
      </c>
      <c r="S13" s="84">
        <v>0</v>
      </c>
      <c r="T13" s="85">
        <v>0.12529908515130189</v>
      </c>
      <c r="U13" s="84">
        <v>0</v>
      </c>
      <c r="V13" s="84">
        <v>0</v>
      </c>
      <c r="W13" s="84">
        <v>0</v>
      </c>
      <c r="X13" s="84">
        <v>0</v>
      </c>
      <c r="Y13" s="84">
        <v>0</v>
      </c>
      <c r="Z13" s="84">
        <v>0</v>
      </c>
      <c r="AA13" s="85">
        <v>0.79420930933949929</v>
      </c>
      <c r="AB13" s="84">
        <v>0</v>
      </c>
    </row>
    <row r="14" spans="1:28" ht="16.149999999999999" customHeight="1" x14ac:dyDescent="0.25">
      <c r="A14" s="17" t="s">
        <v>38</v>
      </c>
      <c r="B14" s="11" t="s">
        <v>295</v>
      </c>
      <c r="C14" s="12">
        <f t="shared" si="0"/>
        <v>0.99999999999999989</v>
      </c>
      <c r="D14" s="85">
        <v>0.2938384816660628</v>
      </c>
      <c r="E14" s="84">
        <v>0</v>
      </c>
      <c r="F14" s="85">
        <v>1.9465135354131899E-3</v>
      </c>
      <c r="G14" s="85">
        <v>3.6913696490636271E-2</v>
      </c>
      <c r="H14" s="84">
        <v>0</v>
      </c>
      <c r="I14" s="85">
        <v>0.30549094212014394</v>
      </c>
      <c r="J14" s="85">
        <v>9.2033736898968789E-4</v>
      </c>
      <c r="K14" s="85">
        <v>3.9659868157530372E-2</v>
      </c>
      <c r="L14" s="85">
        <v>6.8691450293625585E-3</v>
      </c>
      <c r="M14" s="85">
        <v>4.2979755131818424E-4</v>
      </c>
      <c r="N14" s="85">
        <v>3.0637156693166169E-2</v>
      </c>
      <c r="O14" s="84">
        <v>0</v>
      </c>
      <c r="P14" s="84">
        <v>0</v>
      </c>
      <c r="Q14" s="85">
        <v>2.0021019125001671E-3</v>
      </c>
      <c r="R14" s="84">
        <v>0</v>
      </c>
      <c r="S14" s="84">
        <v>0</v>
      </c>
      <c r="T14" s="85">
        <v>3.4710454846143407E-2</v>
      </c>
      <c r="U14" s="84">
        <v>0</v>
      </c>
      <c r="V14" s="85">
        <v>3.1812059378418404E-2</v>
      </c>
      <c r="W14" s="84">
        <v>0</v>
      </c>
      <c r="X14" s="85">
        <v>0.11917630357677844</v>
      </c>
      <c r="Y14" s="85">
        <v>8.425147914896311E-2</v>
      </c>
      <c r="Z14" s="84">
        <v>0</v>
      </c>
      <c r="AA14" s="85">
        <v>1.1341662524573295E-2</v>
      </c>
      <c r="AB14" s="84">
        <v>0</v>
      </c>
    </row>
    <row r="15" spans="1:28" ht="16.149999999999999" customHeight="1" x14ac:dyDescent="0.25">
      <c r="A15" s="17" t="s">
        <v>39</v>
      </c>
      <c r="B15" s="11" t="s">
        <v>37</v>
      </c>
      <c r="C15" s="12">
        <f t="shared" si="0"/>
        <v>1</v>
      </c>
      <c r="D15" s="85">
        <v>2.2949922804805113E-3</v>
      </c>
      <c r="E15" s="84">
        <v>0</v>
      </c>
      <c r="F15" s="85">
        <v>1.8406301724257838E-2</v>
      </c>
      <c r="G15" s="84">
        <v>0</v>
      </c>
      <c r="H15" s="84">
        <v>0</v>
      </c>
      <c r="I15" s="84">
        <v>0</v>
      </c>
      <c r="J15" s="85">
        <v>0.38597597444444959</v>
      </c>
      <c r="K15" s="85">
        <v>0.42958546412162069</v>
      </c>
      <c r="L15" s="84">
        <v>0</v>
      </c>
      <c r="M15" s="85">
        <v>8.2269677820174608E-2</v>
      </c>
      <c r="N15" s="84">
        <v>0</v>
      </c>
      <c r="O15" s="84">
        <v>0</v>
      </c>
      <c r="P15" s="84">
        <v>0</v>
      </c>
      <c r="Q15" s="85">
        <v>5.7474488494902339E-2</v>
      </c>
      <c r="R15" s="84">
        <v>0</v>
      </c>
      <c r="S15" s="84">
        <v>0</v>
      </c>
      <c r="T15" s="85">
        <v>5.9113437527528317E-3</v>
      </c>
      <c r="U15" s="84">
        <v>0</v>
      </c>
      <c r="V15" s="84">
        <v>0</v>
      </c>
      <c r="W15" s="84">
        <v>0</v>
      </c>
      <c r="X15" s="84">
        <v>0</v>
      </c>
      <c r="Y15" s="84">
        <v>0</v>
      </c>
      <c r="Z15" s="84">
        <v>0</v>
      </c>
      <c r="AA15" s="85">
        <v>1.8081757361361604E-2</v>
      </c>
      <c r="AB15" s="84">
        <v>0</v>
      </c>
    </row>
    <row r="16" spans="1:28" ht="16.149999999999999" customHeight="1" x14ac:dyDescent="0.25">
      <c r="A16" s="17" t="s">
        <v>40</v>
      </c>
      <c r="B16" s="11" t="s">
        <v>295</v>
      </c>
      <c r="C16" s="12">
        <f t="shared" si="0"/>
        <v>0.99999999999999989</v>
      </c>
      <c r="D16" s="85">
        <v>3.177487513989434E-2</v>
      </c>
      <c r="E16" s="84">
        <v>0</v>
      </c>
      <c r="F16" s="84">
        <v>0</v>
      </c>
      <c r="G16" s="84">
        <v>0</v>
      </c>
      <c r="H16" s="84">
        <v>0</v>
      </c>
      <c r="I16" s="85">
        <v>0.84498893328600533</v>
      </c>
      <c r="J16" s="84">
        <v>0</v>
      </c>
      <c r="K16" s="84">
        <v>0</v>
      </c>
      <c r="L16" s="84">
        <v>0</v>
      </c>
      <c r="M16" s="85">
        <v>6.1873731995558119E-4</v>
      </c>
      <c r="N16" s="85">
        <v>3.3757005571892394E-2</v>
      </c>
      <c r="O16" s="84">
        <v>0</v>
      </c>
      <c r="P16" s="84">
        <v>0</v>
      </c>
      <c r="Q16" s="85">
        <v>0</v>
      </c>
      <c r="R16" s="84">
        <v>0</v>
      </c>
      <c r="S16" s="84">
        <v>0</v>
      </c>
      <c r="T16" s="85">
        <v>8.2302918594793269E-3</v>
      </c>
      <c r="U16" s="84">
        <v>0</v>
      </c>
      <c r="V16" s="85">
        <v>7.6722342170421967E-2</v>
      </c>
      <c r="W16" s="84">
        <v>0</v>
      </c>
      <c r="X16" s="85">
        <v>3.9078146523510394E-3</v>
      </c>
      <c r="Y16" s="84">
        <v>0</v>
      </c>
      <c r="Z16" s="84">
        <v>0</v>
      </c>
      <c r="AA16" s="84">
        <v>0</v>
      </c>
      <c r="AB16" s="84">
        <v>0</v>
      </c>
    </row>
    <row r="17" spans="1:46" ht="16.149999999999999" customHeight="1" x14ac:dyDescent="0.25">
      <c r="A17" s="18" t="s">
        <v>111</v>
      </c>
      <c r="B17" s="11" t="s">
        <v>258</v>
      </c>
      <c r="C17" s="12">
        <f t="shared" si="0"/>
        <v>1</v>
      </c>
      <c r="D17" s="85">
        <v>0</v>
      </c>
      <c r="E17" s="85">
        <v>0</v>
      </c>
      <c r="F17" s="85">
        <v>0</v>
      </c>
      <c r="G17" s="85">
        <v>0</v>
      </c>
      <c r="H17" s="85">
        <v>0</v>
      </c>
      <c r="I17" s="85">
        <v>0</v>
      </c>
      <c r="J17" s="85">
        <v>0</v>
      </c>
      <c r="K17" s="85">
        <v>0</v>
      </c>
      <c r="L17" s="85">
        <v>0</v>
      </c>
      <c r="M17" s="85">
        <v>0</v>
      </c>
      <c r="N17" s="85">
        <v>0</v>
      </c>
      <c r="O17" s="85">
        <v>0</v>
      </c>
      <c r="P17" s="85">
        <v>0.11109447183153774</v>
      </c>
      <c r="Q17" s="85">
        <v>0</v>
      </c>
      <c r="R17" s="85">
        <v>0</v>
      </c>
      <c r="S17" s="85">
        <v>0.88890552816846224</v>
      </c>
      <c r="T17" s="85">
        <v>0</v>
      </c>
      <c r="U17" s="85">
        <v>0</v>
      </c>
      <c r="V17" s="85">
        <v>0</v>
      </c>
      <c r="W17" s="85">
        <v>0</v>
      </c>
      <c r="X17" s="85">
        <v>0</v>
      </c>
      <c r="Y17" s="85">
        <v>0</v>
      </c>
      <c r="Z17" s="85">
        <v>0</v>
      </c>
      <c r="AA17" s="85">
        <v>0</v>
      </c>
      <c r="AB17" s="84"/>
    </row>
    <row r="18" spans="1:46" ht="16.149999999999999" customHeight="1" x14ac:dyDescent="0.25">
      <c r="A18" s="17" t="s">
        <v>41</v>
      </c>
      <c r="B18" s="11" t="s">
        <v>37</v>
      </c>
      <c r="C18" s="12">
        <f t="shared" si="0"/>
        <v>1</v>
      </c>
      <c r="D18" s="85">
        <v>3.4615342592565004E-2</v>
      </c>
      <c r="E18" s="84">
        <v>0</v>
      </c>
      <c r="F18" s="85">
        <v>1.0766017169607232E-2</v>
      </c>
      <c r="G18" s="84">
        <v>0</v>
      </c>
      <c r="H18" s="84">
        <v>0</v>
      </c>
      <c r="I18" s="84">
        <v>0</v>
      </c>
      <c r="J18" s="85">
        <v>0.28308099394206671</v>
      </c>
      <c r="K18" s="85">
        <v>0.36858039351237959</v>
      </c>
      <c r="L18" s="85">
        <v>6.2575798660877906E-4</v>
      </c>
      <c r="M18" s="85">
        <v>0.15800389161871672</v>
      </c>
      <c r="N18" s="84">
        <v>0</v>
      </c>
      <c r="O18" s="84">
        <v>0</v>
      </c>
      <c r="P18" s="84">
        <v>0</v>
      </c>
      <c r="Q18" s="85">
        <v>1.4904959281033872E-2</v>
      </c>
      <c r="R18" s="84">
        <v>0</v>
      </c>
      <c r="S18" s="84">
        <v>0</v>
      </c>
      <c r="T18" s="85">
        <v>8.6612851479818315E-2</v>
      </c>
      <c r="U18" s="84">
        <v>0</v>
      </c>
      <c r="V18" s="84">
        <v>0</v>
      </c>
      <c r="W18" s="84">
        <v>0</v>
      </c>
      <c r="X18" s="84">
        <v>0</v>
      </c>
      <c r="Y18" s="84">
        <v>0</v>
      </c>
      <c r="Z18" s="84">
        <v>0</v>
      </c>
      <c r="AA18" s="85">
        <v>4.2809792417203778E-2</v>
      </c>
      <c r="AB18" s="84">
        <v>0</v>
      </c>
    </row>
    <row r="19" spans="1:46" ht="16.149999999999999" customHeight="1" x14ac:dyDescent="0.25">
      <c r="A19" s="17" t="s">
        <v>110</v>
      </c>
      <c r="B19" s="11" t="s">
        <v>258</v>
      </c>
      <c r="C19" s="12">
        <f t="shared" si="0"/>
        <v>1</v>
      </c>
      <c r="D19" s="85">
        <v>0</v>
      </c>
      <c r="E19" s="85">
        <v>0</v>
      </c>
      <c r="F19" s="85">
        <v>0</v>
      </c>
      <c r="G19" s="85">
        <v>0</v>
      </c>
      <c r="H19" s="85">
        <v>0</v>
      </c>
      <c r="I19" s="85">
        <v>0</v>
      </c>
      <c r="J19" s="85">
        <v>0</v>
      </c>
      <c r="K19" s="85">
        <v>0</v>
      </c>
      <c r="L19" s="85">
        <v>0</v>
      </c>
      <c r="M19" s="85">
        <v>0</v>
      </c>
      <c r="N19" s="85">
        <v>0</v>
      </c>
      <c r="O19" s="85">
        <v>0</v>
      </c>
      <c r="P19" s="85">
        <v>7.00468677822218E-2</v>
      </c>
      <c r="Q19" s="85">
        <v>0</v>
      </c>
      <c r="R19" s="85">
        <v>0</v>
      </c>
      <c r="S19" s="85">
        <v>0.9299531322177782</v>
      </c>
      <c r="T19" s="85">
        <v>0</v>
      </c>
      <c r="U19" s="85">
        <v>0</v>
      </c>
      <c r="V19" s="85">
        <v>0</v>
      </c>
      <c r="W19" s="85">
        <v>0</v>
      </c>
      <c r="X19" s="85">
        <v>0</v>
      </c>
      <c r="Y19" s="85">
        <v>0</v>
      </c>
      <c r="Z19" s="85">
        <v>0</v>
      </c>
      <c r="AA19" s="85">
        <v>0</v>
      </c>
      <c r="AB19" s="84"/>
      <c r="AK19" s="5"/>
      <c r="AM19" s="13"/>
      <c r="AN19" s="13"/>
    </row>
    <row r="20" spans="1:46" ht="16.149999999999999" customHeight="1" x14ac:dyDescent="0.25">
      <c r="A20" s="17" t="s">
        <v>42</v>
      </c>
      <c r="B20" s="11" t="s">
        <v>37</v>
      </c>
      <c r="C20" s="12">
        <f t="shared" si="0"/>
        <v>1</v>
      </c>
      <c r="D20" s="85">
        <v>9.8406912143570689E-3</v>
      </c>
      <c r="E20" s="84">
        <v>0</v>
      </c>
      <c r="F20" s="84">
        <v>0</v>
      </c>
      <c r="G20" s="84">
        <v>0</v>
      </c>
      <c r="H20" s="84">
        <v>0</v>
      </c>
      <c r="I20" s="84">
        <v>0</v>
      </c>
      <c r="J20" s="85">
        <v>8.8504880912739448E-2</v>
      </c>
      <c r="K20" s="85">
        <v>4.3814297481554181E-2</v>
      </c>
      <c r="L20" s="85">
        <v>0.1293047547275627</v>
      </c>
      <c r="M20" s="85">
        <v>0.12935733188454057</v>
      </c>
      <c r="N20" s="84">
        <v>0</v>
      </c>
      <c r="O20" s="84">
        <v>0</v>
      </c>
      <c r="P20" s="84">
        <v>0</v>
      </c>
      <c r="Q20" s="85">
        <v>8.6638391840025239E-2</v>
      </c>
      <c r="R20" s="84">
        <v>0</v>
      </c>
      <c r="S20" s="84">
        <v>0</v>
      </c>
      <c r="T20" s="85">
        <v>0.47135421230655988</v>
      </c>
      <c r="U20" s="84">
        <v>0</v>
      </c>
      <c r="V20" s="84">
        <v>0</v>
      </c>
      <c r="W20" s="84">
        <v>0</v>
      </c>
      <c r="X20" s="84">
        <v>0</v>
      </c>
      <c r="Y20" s="84">
        <v>0</v>
      </c>
      <c r="Z20" s="84">
        <v>0</v>
      </c>
      <c r="AA20" s="85">
        <v>4.1185439632660928E-2</v>
      </c>
      <c r="AB20" s="84">
        <v>0</v>
      </c>
      <c r="AK20" s="5"/>
      <c r="AM20" s="13"/>
      <c r="AN20" s="13"/>
    </row>
    <row r="21" spans="1:46" ht="16.149999999999999" customHeight="1" x14ac:dyDescent="0.25">
      <c r="A21" s="17" t="s">
        <v>43</v>
      </c>
      <c r="B21" s="11" t="s">
        <v>295</v>
      </c>
      <c r="C21" s="12">
        <f t="shared" si="0"/>
        <v>1</v>
      </c>
      <c r="D21" s="84">
        <v>0</v>
      </c>
      <c r="E21" s="84">
        <v>0</v>
      </c>
      <c r="F21" s="85">
        <v>2.9235998301608192E-3</v>
      </c>
      <c r="G21" s="84">
        <v>0</v>
      </c>
      <c r="H21" s="84">
        <v>0</v>
      </c>
      <c r="I21" s="85">
        <v>2.3764810758171396E-3</v>
      </c>
      <c r="J21" s="84">
        <v>0</v>
      </c>
      <c r="K21" s="84">
        <v>0</v>
      </c>
      <c r="L21" s="84">
        <v>0</v>
      </c>
      <c r="M21" s="85">
        <v>4.3598393710035509E-2</v>
      </c>
      <c r="N21" s="84">
        <v>0</v>
      </c>
      <c r="O21" s="84">
        <v>0</v>
      </c>
      <c r="P21" s="84">
        <v>0</v>
      </c>
      <c r="Q21" s="84">
        <v>0</v>
      </c>
      <c r="R21" s="84">
        <v>0</v>
      </c>
      <c r="S21" s="84">
        <v>0</v>
      </c>
      <c r="T21" s="85">
        <v>0.69438875850516169</v>
      </c>
      <c r="U21" s="84">
        <v>0</v>
      </c>
      <c r="V21" s="85">
        <v>2.1124276229485687E-4</v>
      </c>
      <c r="W21" s="84">
        <v>0</v>
      </c>
      <c r="X21" s="84">
        <v>0</v>
      </c>
      <c r="Y21" s="85">
        <v>0.22328359974566372</v>
      </c>
      <c r="Z21" s="84">
        <v>0</v>
      </c>
      <c r="AA21" s="85">
        <v>3.3217924370866243E-2</v>
      </c>
      <c r="AB21" s="84">
        <v>0</v>
      </c>
      <c r="AK21" s="5"/>
      <c r="AM21" s="13"/>
      <c r="AN21" s="13"/>
    </row>
    <row r="22" spans="1:46" ht="16.149999999999999" customHeight="1" x14ac:dyDescent="0.25">
      <c r="A22" s="17" t="s">
        <v>44</v>
      </c>
      <c r="B22" s="11" t="s">
        <v>256</v>
      </c>
      <c r="C22" s="12">
        <f t="shared" ref="C22:C25" si="1">SUM(D22:AB22)</f>
        <v>1</v>
      </c>
      <c r="D22" s="84">
        <v>0</v>
      </c>
      <c r="E22" s="84">
        <v>0</v>
      </c>
      <c r="F22" s="85">
        <v>8.7245568645181824E-3</v>
      </c>
      <c r="G22" s="85">
        <v>0.66163751175283603</v>
      </c>
      <c r="H22" s="85">
        <v>5.1187941454746222E-3</v>
      </c>
      <c r="I22" s="85">
        <v>4.8094895439776469E-3</v>
      </c>
      <c r="J22" s="85">
        <v>1.0608950822045932E-3</v>
      </c>
      <c r="K22" s="84">
        <v>0</v>
      </c>
      <c r="L22" s="85">
        <v>7.585843108688553E-3</v>
      </c>
      <c r="M22" s="85">
        <v>1.1402405779070816E-2</v>
      </c>
      <c r="N22" s="85">
        <v>4.3903522575541986E-3</v>
      </c>
      <c r="O22" s="85">
        <v>7.1534076944937382E-3</v>
      </c>
      <c r="P22" s="85">
        <v>1.4258548110409922E-3</v>
      </c>
      <c r="Q22" s="85">
        <v>4.8783442944382797E-2</v>
      </c>
      <c r="R22" s="85">
        <v>6.2077630529743235E-3</v>
      </c>
      <c r="S22" s="85">
        <v>0</v>
      </c>
      <c r="T22" s="85">
        <v>2.5966318304971384E-2</v>
      </c>
      <c r="U22" s="85">
        <v>5.5655127339423878E-5</v>
      </c>
      <c r="V22" s="85">
        <v>7.4137554848620515E-2</v>
      </c>
      <c r="W22" s="85">
        <v>7.3287459717754624E-4</v>
      </c>
      <c r="X22" s="85">
        <v>9.5352501353207636E-3</v>
      </c>
      <c r="Y22" s="85">
        <v>9.4387155781656559E-2</v>
      </c>
      <c r="Z22" s="85">
        <v>2.5037911977229665E-2</v>
      </c>
      <c r="AA22" s="85">
        <v>1.8469621904676065E-3</v>
      </c>
      <c r="AB22" s="84">
        <v>0</v>
      </c>
      <c r="AK22" s="9"/>
    </row>
    <row r="23" spans="1:46" ht="16.149999999999999" customHeight="1" x14ac:dyDescent="0.25">
      <c r="A23" s="17" t="s">
        <v>45</v>
      </c>
      <c r="B23" s="11" t="s">
        <v>295</v>
      </c>
      <c r="C23" s="12">
        <f t="shared" si="1"/>
        <v>1</v>
      </c>
      <c r="D23" s="85">
        <v>0.31346752456278232</v>
      </c>
      <c r="E23" s="84">
        <v>0</v>
      </c>
      <c r="F23" s="85">
        <v>2.3557977021445046E-3</v>
      </c>
      <c r="G23" s="85">
        <v>2.8182979340430101E-2</v>
      </c>
      <c r="H23" s="84">
        <v>0</v>
      </c>
      <c r="I23" s="85">
        <v>0.28404455976427412</v>
      </c>
      <c r="J23" s="85">
        <v>1.0585951748649702E-3</v>
      </c>
      <c r="K23" s="85">
        <v>3.620924795625631E-2</v>
      </c>
      <c r="L23" s="85">
        <v>1.6209738615119856E-3</v>
      </c>
      <c r="M23" s="85">
        <v>3.9043636536957262E-4</v>
      </c>
      <c r="N23" s="85">
        <v>2.9667659073178223E-2</v>
      </c>
      <c r="O23" s="84">
        <v>0</v>
      </c>
      <c r="P23" s="84">
        <v>0</v>
      </c>
      <c r="Q23" s="84">
        <v>0</v>
      </c>
      <c r="R23" s="84">
        <v>0</v>
      </c>
      <c r="S23" s="84">
        <v>0</v>
      </c>
      <c r="T23" s="85">
        <v>2.0835799529279777E-4</v>
      </c>
      <c r="U23" s="85">
        <v>2.7568597165817846E-2</v>
      </c>
      <c r="V23" s="85">
        <v>1.8564583581606984E-2</v>
      </c>
      <c r="W23" s="84">
        <v>0</v>
      </c>
      <c r="X23" s="85">
        <v>0.18134804526563553</v>
      </c>
      <c r="Y23" s="85">
        <v>6.2292927205411686E-2</v>
      </c>
      <c r="Z23" s="84">
        <v>0</v>
      </c>
      <c r="AA23" s="85">
        <v>1.3019714985423012E-2</v>
      </c>
      <c r="AB23" s="84">
        <v>0</v>
      </c>
    </row>
    <row r="24" spans="1:46" ht="16.149999999999999" customHeight="1" x14ac:dyDescent="0.25">
      <c r="A24" s="18" t="s">
        <v>46</v>
      </c>
      <c r="B24" s="11" t="s">
        <v>295</v>
      </c>
      <c r="C24" s="12">
        <f t="shared" si="1"/>
        <v>1</v>
      </c>
      <c r="D24" s="85">
        <v>0.23540706580660017</v>
      </c>
      <c r="E24" s="84">
        <v>0</v>
      </c>
      <c r="F24" s="85">
        <v>1.4711102725071875E-4</v>
      </c>
      <c r="G24" s="85">
        <v>8.5758693142387488E-2</v>
      </c>
      <c r="H24" s="84">
        <v>0</v>
      </c>
      <c r="I24" s="85">
        <v>0.11744321034638251</v>
      </c>
      <c r="J24" s="84">
        <v>0</v>
      </c>
      <c r="K24" s="85">
        <v>0.2088145089849659</v>
      </c>
      <c r="L24" s="85">
        <v>6.2247152921912824E-2</v>
      </c>
      <c r="M24" s="84">
        <v>0</v>
      </c>
      <c r="N24" s="85">
        <v>5.3287451749182098E-2</v>
      </c>
      <c r="O24" s="84">
        <v>0</v>
      </c>
      <c r="P24" s="84">
        <v>0</v>
      </c>
      <c r="Q24" s="84">
        <v>0</v>
      </c>
      <c r="R24" s="84">
        <v>0</v>
      </c>
      <c r="S24" s="84">
        <v>0</v>
      </c>
      <c r="T24" s="84">
        <v>0</v>
      </c>
      <c r="U24" s="84">
        <v>0</v>
      </c>
      <c r="V24" s="85">
        <v>9.5941974293947026E-3</v>
      </c>
      <c r="W24" s="84">
        <v>0</v>
      </c>
      <c r="X24" s="85">
        <v>0.12522986098007924</v>
      </c>
      <c r="Y24" s="85">
        <v>9.6699915890869209E-2</v>
      </c>
      <c r="Z24" s="84">
        <v>0</v>
      </c>
      <c r="AA24" s="85">
        <v>5.3708317209751541E-3</v>
      </c>
      <c r="AB24" s="84">
        <v>0</v>
      </c>
      <c r="AK24" s="5"/>
      <c r="AM24" s="5"/>
      <c r="AN24" s="5"/>
      <c r="AO24" s="5"/>
      <c r="AP24" s="5"/>
      <c r="AQ24" s="5"/>
      <c r="AR24" s="5"/>
      <c r="AS24" s="5"/>
      <c r="AT24" s="5"/>
    </row>
    <row r="25" spans="1:46" ht="16.149999999999999" customHeight="1" x14ac:dyDescent="0.25">
      <c r="A25" s="17" t="s">
        <v>47</v>
      </c>
      <c r="B25" s="11" t="s">
        <v>295</v>
      </c>
      <c r="C25" s="14">
        <f t="shared" si="1"/>
        <v>1</v>
      </c>
      <c r="D25" s="84">
        <v>0</v>
      </c>
      <c r="E25" s="84">
        <v>0</v>
      </c>
      <c r="F25" s="84">
        <v>0</v>
      </c>
      <c r="G25" s="84">
        <v>0</v>
      </c>
      <c r="H25" s="84">
        <v>0</v>
      </c>
      <c r="I25" s="84">
        <v>0</v>
      </c>
      <c r="J25" s="84">
        <v>5.7884868768143978E-2</v>
      </c>
      <c r="K25" s="84">
        <v>0</v>
      </c>
      <c r="L25" s="84">
        <v>0</v>
      </c>
      <c r="M25" s="84">
        <v>0</v>
      </c>
      <c r="N25" s="84">
        <v>0</v>
      </c>
      <c r="O25" s="84">
        <v>0</v>
      </c>
      <c r="P25" s="84">
        <v>0</v>
      </c>
      <c r="Q25" s="84">
        <v>0.94211513123185597</v>
      </c>
      <c r="R25" s="84">
        <v>0</v>
      </c>
      <c r="S25" s="84">
        <v>0</v>
      </c>
      <c r="T25" s="84">
        <v>0</v>
      </c>
      <c r="U25" s="84">
        <v>0</v>
      </c>
      <c r="V25" s="84">
        <v>0</v>
      </c>
      <c r="W25" s="84">
        <v>0</v>
      </c>
      <c r="X25" s="84">
        <v>0</v>
      </c>
      <c r="Y25" s="84">
        <v>0</v>
      </c>
      <c r="Z25" s="84">
        <v>0</v>
      </c>
      <c r="AA25" s="84">
        <v>0</v>
      </c>
      <c r="AB25" s="84">
        <v>0</v>
      </c>
    </row>
    <row r="26" spans="1:46" ht="16.149999999999999" customHeight="1" x14ac:dyDescent="0.25">
      <c r="A26" s="17" t="s">
        <v>48</v>
      </c>
      <c r="B26" s="11" t="s">
        <v>295</v>
      </c>
      <c r="C26" s="12">
        <f>SUM(D26:AB26)</f>
        <v>0.99999999999999989</v>
      </c>
      <c r="D26" s="85">
        <v>0.41101676769875006</v>
      </c>
      <c r="E26" s="85">
        <v>0</v>
      </c>
      <c r="F26" s="85">
        <v>2.0644727885692038E-3</v>
      </c>
      <c r="G26" s="85">
        <v>1.0415030312325086E-2</v>
      </c>
      <c r="H26" s="85">
        <v>0</v>
      </c>
      <c r="I26" s="85">
        <v>0.22656084916091304</v>
      </c>
      <c r="J26" s="85">
        <v>0</v>
      </c>
      <c r="K26" s="85">
        <v>5.9961027203465592E-2</v>
      </c>
      <c r="L26" s="85">
        <v>0</v>
      </c>
      <c r="M26" s="85">
        <v>1.9510698888570581E-4</v>
      </c>
      <c r="N26" s="85">
        <v>3.4645719891057615E-2</v>
      </c>
      <c r="O26" s="85">
        <v>0</v>
      </c>
      <c r="P26" s="85">
        <v>0</v>
      </c>
      <c r="Q26" s="85">
        <v>0</v>
      </c>
      <c r="R26" s="85">
        <v>0</v>
      </c>
      <c r="S26" s="85">
        <v>0</v>
      </c>
      <c r="T26" s="85">
        <v>6.67273462182428E-3</v>
      </c>
      <c r="U26" s="85">
        <v>0</v>
      </c>
      <c r="V26" s="85">
        <v>3.9028417956647153E-3</v>
      </c>
      <c r="W26" s="85">
        <v>0</v>
      </c>
      <c r="X26" s="85">
        <v>0.17637612393748908</v>
      </c>
      <c r="Y26" s="85">
        <v>6.0220017825855808E-2</v>
      </c>
      <c r="Z26" s="85">
        <v>0</v>
      </c>
      <c r="AA26" s="85">
        <v>7.9693077751998125E-3</v>
      </c>
      <c r="AB26" s="84">
        <v>0</v>
      </c>
    </row>
    <row r="27" spans="1:46" ht="16.149999999999999" customHeight="1" x14ac:dyDescent="0.25">
      <c r="A27" s="17" t="s">
        <v>49</v>
      </c>
      <c r="B27" s="11" t="s">
        <v>50</v>
      </c>
      <c r="C27" s="12">
        <f>SUM(D27:AB27)</f>
        <v>1</v>
      </c>
      <c r="D27" s="85">
        <v>3.9831947265766097E-5</v>
      </c>
      <c r="E27" s="85">
        <v>0</v>
      </c>
      <c r="F27" s="85">
        <v>5.6065894553838083E-3</v>
      </c>
      <c r="G27" s="85">
        <v>0</v>
      </c>
      <c r="H27" s="85">
        <v>3.124379083090336E-5</v>
      </c>
      <c r="I27" s="85">
        <v>3.4344853652179584E-4</v>
      </c>
      <c r="J27" s="85">
        <v>0</v>
      </c>
      <c r="K27" s="85">
        <v>4.0337132938405079E-5</v>
      </c>
      <c r="L27" s="85">
        <v>0</v>
      </c>
      <c r="M27" s="85">
        <v>2.9883675558413784E-5</v>
      </c>
      <c r="N27" s="85">
        <v>5.8236249924367874E-4</v>
      </c>
      <c r="O27" s="85">
        <v>2.9089484820588943E-2</v>
      </c>
      <c r="P27" s="85">
        <v>0.66650898396940939</v>
      </c>
      <c r="Q27" s="85">
        <v>0</v>
      </c>
      <c r="R27" s="85">
        <v>4.501165482776996E-3</v>
      </c>
      <c r="S27" s="85">
        <v>1.9181511385738678E-3</v>
      </c>
      <c r="T27" s="85">
        <v>1.3549584925850207E-2</v>
      </c>
      <c r="U27" s="85">
        <v>0.27747567890445279</v>
      </c>
      <c r="V27" s="85">
        <v>1.3200890230420238E-4</v>
      </c>
      <c r="W27" s="85">
        <v>0</v>
      </c>
      <c r="X27" s="85">
        <v>0</v>
      </c>
      <c r="Y27" s="85">
        <v>0</v>
      </c>
      <c r="Z27" s="85">
        <v>0</v>
      </c>
      <c r="AA27" s="85">
        <v>1.5124481830084064E-4</v>
      </c>
      <c r="AB27" s="84">
        <v>0</v>
      </c>
    </row>
    <row r="28" spans="1:46" ht="16.149999999999999" customHeight="1" x14ac:dyDescent="0.25">
      <c r="A28" s="17" t="s">
        <v>51</v>
      </c>
      <c r="B28" s="11" t="s">
        <v>52</v>
      </c>
      <c r="C28" s="12">
        <f>SUM(D28:AB28)</f>
        <v>1</v>
      </c>
      <c r="D28" s="84">
        <v>0</v>
      </c>
      <c r="E28" s="84">
        <v>0</v>
      </c>
      <c r="F28" s="84">
        <v>0</v>
      </c>
      <c r="G28" s="84">
        <v>0</v>
      </c>
      <c r="H28" s="84">
        <v>0</v>
      </c>
      <c r="I28" s="84">
        <v>0</v>
      </c>
      <c r="J28" s="84">
        <v>0.13003747093372311</v>
      </c>
      <c r="K28" s="84">
        <v>0</v>
      </c>
      <c r="L28" s="84">
        <v>0</v>
      </c>
      <c r="M28" s="84">
        <v>0</v>
      </c>
      <c r="N28" s="84">
        <v>0</v>
      </c>
      <c r="O28" s="84">
        <v>0</v>
      </c>
      <c r="P28" s="84">
        <v>0</v>
      </c>
      <c r="Q28" s="84">
        <v>0.86996252906627691</v>
      </c>
      <c r="R28" s="84">
        <v>0</v>
      </c>
      <c r="S28" s="84">
        <v>0</v>
      </c>
      <c r="T28" s="84">
        <v>0</v>
      </c>
      <c r="U28" s="84">
        <v>0</v>
      </c>
      <c r="V28" s="84">
        <v>0</v>
      </c>
      <c r="W28" s="84">
        <v>0</v>
      </c>
      <c r="X28" s="84">
        <v>0</v>
      </c>
      <c r="Y28" s="84">
        <v>0</v>
      </c>
      <c r="Z28" s="84">
        <v>0</v>
      </c>
      <c r="AA28" s="84">
        <v>0</v>
      </c>
      <c r="AB28" s="84">
        <v>0</v>
      </c>
    </row>
    <row r="29" spans="1:46" ht="16.149999999999999" customHeight="1" x14ac:dyDescent="0.25">
      <c r="A29" s="17" t="s">
        <v>53</v>
      </c>
      <c r="B29" s="11" t="s">
        <v>295</v>
      </c>
      <c r="C29" s="12">
        <f t="shared" ref="C29:C30" si="2">SUM(D29:AB29)</f>
        <v>1.0000000000000002</v>
      </c>
      <c r="D29" s="85">
        <v>0.34944972863361629</v>
      </c>
      <c r="E29" s="85">
        <v>2.0397143888072786E-7</v>
      </c>
      <c r="F29" s="85">
        <v>5.28799663869903E-3</v>
      </c>
      <c r="G29" s="85">
        <v>4.9374587409818434E-2</v>
      </c>
      <c r="H29" s="85">
        <v>4.0973040928037408E-3</v>
      </c>
      <c r="I29" s="85">
        <v>9.0774763073730169E-2</v>
      </c>
      <c r="J29" s="85">
        <v>8.4817276544050343E-2</v>
      </c>
      <c r="K29" s="85">
        <v>7.881054018330988E-2</v>
      </c>
      <c r="L29" s="85">
        <v>3.2353115206647451E-2</v>
      </c>
      <c r="M29" s="85">
        <v>2.1513980230235172E-3</v>
      </c>
      <c r="N29" s="85">
        <v>6.1238901380903328E-2</v>
      </c>
      <c r="O29" s="85">
        <v>3.3855364854004011E-3</v>
      </c>
      <c r="P29" s="85">
        <v>9.0912666309271618E-3</v>
      </c>
      <c r="Q29" s="85">
        <v>7.705614475178057E-3</v>
      </c>
      <c r="R29" s="85">
        <v>3.5949595245566685E-3</v>
      </c>
      <c r="S29" s="85">
        <v>1.1565662698847352E-2</v>
      </c>
      <c r="T29" s="85">
        <v>2.5004469292368749E-2</v>
      </c>
      <c r="U29" s="85">
        <v>8.3676501372106601E-4</v>
      </c>
      <c r="V29" s="85">
        <v>3.1280726095302983E-2</v>
      </c>
      <c r="W29" s="85">
        <v>1.9028310104602301E-3</v>
      </c>
      <c r="X29" s="85">
        <v>0.11254478308833489</v>
      </c>
      <c r="Y29" s="85">
        <v>3.0701447208881717E-2</v>
      </c>
      <c r="Z29" s="85">
        <v>8.547701289168102E-4</v>
      </c>
      <c r="AA29" s="85">
        <v>3.175353189062851E-3</v>
      </c>
      <c r="AB29" s="84">
        <v>0</v>
      </c>
    </row>
    <row r="30" spans="1:46" ht="16.149999999999999" customHeight="1" x14ac:dyDescent="0.25">
      <c r="A30" s="19" t="s">
        <v>54</v>
      </c>
      <c r="B30" s="11" t="s">
        <v>295</v>
      </c>
      <c r="C30" s="14">
        <f t="shared" si="2"/>
        <v>1.0000000000000004</v>
      </c>
      <c r="D30" s="86">
        <v>0.14086659412319799</v>
      </c>
      <c r="E30" s="86">
        <v>1.0460318155458181E-5</v>
      </c>
      <c r="F30" s="86">
        <v>2.6880925595896433E-3</v>
      </c>
      <c r="G30" s="86">
        <v>1.8045234320889645E-2</v>
      </c>
      <c r="H30" s="86">
        <v>0.27510078865220056</v>
      </c>
      <c r="I30" s="86">
        <v>2.4324911986883038E-2</v>
      </c>
      <c r="J30" s="86">
        <v>7.5654948413894987E-2</v>
      </c>
      <c r="K30" s="86">
        <v>4.0604584074040086E-2</v>
      </c>
      <c r="L30" s="86">
        <v>9.3694464427526315E-3</v>
      </c>
      <c r="M30" s="86">
        <v>2.5606231225472297E-2</v>
      </c>
      <c r="N30" s="86">
        <v>2.1824407799547946E-2</v>
      </c>
      <c r="O30" s="86">
        <v>7.4798248356962955E-4</v>
      </c>
      <c r="P30" s="86">
        <v>9.481092905198555E-3</v>
      </c>
      <c r="Q30" s="86">
        <v>1.0469383764526244E-3</v>
      </c>
      <c r="R30" s="86">
        <v>1.1982224711622975E-2</v>
      </c>
      <c r="S30" s="86">
        <v>7.252787116904795E-2</v>
      </c>
      <c r="T30" s="86">
        <v>1.9119718201818309E-2</v>
      </c>
      <c r="U30" s="86">
        <v>5.2092384414181739E-4</v>
      </c>
      <c r="V30" s="86">
        <v>6.8916062780876976E-3</v>
      </c>
      <c r="W30" s="86">
        <v>0.1902079845979486</v>
      </c>
      <c r="X30" s="86">
        <v>1.0852370879924753E-2</v>
      </c>
      <c r="Y30" s="86">
        <v>1.683867148938473E-2</v>
      </c>
      <c r="Z30" s="86">
        <v>2.428258256608062E-2</v>
      </c>
      <c r="AA30" s="86">
        <v>1.4043325800974454E-3</v>
      </c>
      <c r="AB30" s="86"/>
    </row>
    <row r="31" spans="1:46" ht="16.149999999999999" customHeight="1" x14ac:dyDescent="0.25">
      <c r="A31" s="17" t="s">
        <v>55</v>
      </c>
      <c r="B31" s="11" t="s">
        <v>56</v>
      </c>
      <c r="C31" s="12">
        <f>SUM(D31:AB31)</f>
        <v>1.0000000000000002</v>
      </c>
      <c r="D31" s="84">
        <v>0.14858490566037735</v>
      </c>
      <c r="E31" s="84">
        <v>0</v>
      </c>
      <c r="F31" s="84">
        <v>5.89622641509434E-3</v>
      </c>
      <c r="G31" s="84">
        <v>2.3584905660377358E-3</v>
      </c>
      <c r="H31" s="84">
        <v>0.330188679245283</v>
      </c>
      <c r="I31" s="84">
        <v>1.179245283018868E-2</v>
      </c>
      <c r="J31" s="84">
        <v>7.783018867924528E-2</v>
      </c>
      <c r="K31" s="84">
        <v>2.9481132075471699E-2</v>
      </c>
      <c r="L31" s="84">
        <v>2.3584905660377358E-3</v>
      </c>
      <c r="M31" s="84">
        <v>1.6981132075471698E-2</v>
      </c>
      <c r="N31" s="84">
        <v>2.1698113207547168E-2</v>
      </c>
      <c r="O31" s="84">
        <v>3.5377358490566039E-3</v>
      </c>
      <c r="P31" s="84">
        <v>2.3584905660377358E-3</v>
      </c>
      <c r="Q31" s="84">
        <v>1.1792452830188679E-3</v>
      </c>
      <c r="R31" s="84">
        <v>1.4150943396226415E-2</v>
      </c>
      <c r="S31" s="84">
        <v>9.9056603773584911E-2</v>
      </c>
      <c r="T31" s="84">
        <v>3.5377358490566039E-3</v>
      </c>
      <c r="U31" s="84">
        <v>1.1792452830188679E-3</v>
      </c>
      <c r="V31" s="84">
        <v>9.4339622641509435E-4</v>
      </c>
      <c r="W31" s="84">
        <v>0.18160377358490565</v>
      </c>
      <c r="X31" s="84">
        <v>1.1792452830188679E-3</v>
      </c>
      <c r="Y31" s="84">
        <v>6.3679245283018871E-3</v>
      </c>
      <c r="Z31" s="84">
        <v>3.7735849056603772E-2</v>
      </c>
      <c r="AA31" s="84">
        <v>0</v>
      </c>
      <c r="AB31" s="84">
        <v>0</v>
      </c>
    </row>
    <row r="32" spans="1:46" ht="16.149999999999999" customHeight="1" x14ac:dyDescent="0.25">
      <c r="A32" s="17" t="s">
        <v>109</v>
      </c>
      <c r="B32" s="11" t="s">
        <v>295</v>
      </c>
      <c r="C32" s="14">
        <f>SUM(D32:AB32)</f>
        <v>1</v>
      </c>
      <c r="D32" s="86">
        <v>0.4436068751587654</v>
      </c>
      <c r="E32" s="86">
        <v>0</v>
      </c>
      <c r="F32" s="86">
        <v>0</v>
      </c>
      <c r="G32" s="86">
        <v>0</v>
      </c>
      <c r="H32" s="86">
        <v>0.29235782869804922</v>
      </c>
      <c r="I32" s="86">
        <v>0</v>
      </c>
      <c r="J32" s="86">
        <v>0</v>
      </c>
      <c r="K32" s="86">
        <v>0</v>
      </c>
      <c r="L32" s="86">
        <v>0</v>
      </c>
      <c r="M32" s="86">
        <v>0</v>
      </c>
      <c r="N32" s="86">
        <v>0</v>
      </c>
      <c r="O32" s="86">
        <v>0</v>
      </c>
      <c r="P32" s="86">
        <v>0</v>
      </c>
      <c r="Q32" s="86">
        <v>0</v>
      </c>
      <c r="R32" s="86">
        <v>0</v>
      </c>
      <c r="S32" s="86">
        <v>1.7313835468162366E-2</v>
      </c>
      <c r="T32" s="86">
        <v>0</v>
      </c>
      <c r="U32" s="86">
        <v>0</v>
      </c>
      <c r="V32" s="86">
        <v>0</v>
      </c>
      <c r="W32" s="86">
        <v>0.12708715996432288</v>
      </c>
      <c r="X32" s="86">
        <v>0</v>
      </c>
      <c r="Y32" s="86">
        <v>0</v>
      </c>
      <c r="Z32" s="86">
        <v>6.7822017116274877E-2</v>
      </c>
      <c r="AA32" s="86">
        <v>0</v>
      </c>
      <c r="AB32" s="86">
        <v>5.1812283594425301E-2</v>
      </c>
    </row>
    <row r="33" spans="1:28" ht="16.149999999999999" customHeight="1" x14ac:dyDescent="0.25">
      <c r="A33" s="17" t="s">
        <v>108</v>
      </c>
      <c r="B33" s="11" t="s">
        <v>58</v>
      </c>
      <c r="C33" s="12">
        <f>SUM(D33:AB33)</f>
        <v>1.0000000000000002</v>
      </c>
      <c r="D33" s="84">
        <v>0</v>
      </c>
      <c r="E33" s="84">
        <v>0</v>
      </c>
      <c r="F33" s="84">
        <v>0</v>
      </c>
      <c r="G33" s="84">
        <v>0</v>
      </c>
      <c r="H33" s="84">
        <v>7.0253675210260783E-2</v>
      </c>
      <c r="I33" s="84">
        <v>0</v>
      </c>
      <c r="J33" s="84">
        <v>0</v>
      </c>
      <c r="K33" s="84">
        <v>0</v>
      </c>
      <c r="L33" s="84">
        <v>4.5250008933723395E-4</v>
      </c>
      <c r="M33" s="84">
        <v>7.7057147059391863E-5</v>
      </c>
      <c r="N33" s="84">
        <v>7.037283724489282E-3</v>
      </c>
      <c r="O33" s="84">
        <v>0</v>
      </c>
      <c r="P33" s="84">
        <v>3.6621025625781796E-2</v>
      </c>
      <c r="Q33" s="84">
        <v>0</v>
      </c>
      <c r="R33" s="84">
        <v>0.51717017969728196</v>
      </c>
      <c r="S33" s="84">
        <v>4.4069092523793096E-2</v>
      </c>
      <c r="T33" s="84">
        <v>4.4322401763731215E-2</v>
      </c>
      <c r="U33" s="84">
        <v>0</v>
      </c>
      <c r="V33" s="84">
        <v>0</v>
      </c>
      <c r="W33" s="84">
        <v>8.7305251165692391E-2</v>
      </c>
      <c r="X33" s="84">
        <v>0</v>
      </c>
      <c r="Y33" s="84">
        <v>0</v>
      </c>
      <c r="Z33" s="84">
        <v>8.9147814975240672E-2</v>
      </c>
      <c r="AA33" s="84">
        <v>0</v>
      </c>
      <c r="AB33" s="84">
        <v>0.10354371807733216</v>
      </c>
    </row>
    <row r="34" spans="1:28" ht="16.149999999999999" customHeight="1" x14ac:dyDescent="0.25">
      <c r="A34" s="17" t="s">
        <v>107</v>
      </c>
      <c r="B34" s="11" t="s">
        <v>58</v>
      </c>
      <c r="C34" s="12">
        <f>SUM(D34:AB34)</f>
        <v>0.99999999999999989</v>
      </c>
      <c r="D34" s="84">
        <v>0</v>
      </c>
      <c r="E34" s="84">
        <v>0</v>
      </c>
      <c r="F34" s="84">
        <v>0</v>
      </c>
      <c r="G34" s="84">
        <v>0</v>
      </c>
      <c r="H34" s="84">
        <v>0.30265512954539286</v>
      </c>
      <c r="I34" s="84">
        <v>0</v>
      </c>
      <c r="J34" s="84">
        <v>0</v>
      </c>
      <c r="K34" s="84">
        <v>0</v>
      </c>
      <c r="L34" s="84">
        <v>2.4337937825456993E-3</v>
      </c>
      <c r="M34" s="84">
        <v>4.2825101981787135E-4</v>
      </c>
      <c r="N34" s="84">
        <v>3.5241252834046069E-2</v>
      </c>
      <c r="O34" s="84">
        <v>0</v>
      </c>
      <c r="P34" s="84">
        <v>0.14873259071885686</v>
      </c>
      <c r="Q34" s="84">
        <v>0</v>
      </c>
      <c r="R34" s="84">
        <v>0.22622925146660072</v>
      </c>
      <c r="S34" s="84">
        <v>6.3180291050910428E-2</v>
      </c>
      <c r="T34" s="84">
        <v>8.0379391417617959E-3</v>
      </c>
      <c r="U34" s="84">
        <v>0</v>
      </c>
      <c r="V34" s="84">
        <v>0</v>
      </c>
      <c r="W34" s="84">
        <v>0.18645777720709458</v>
      </c>
      <c r="X34" s="84">
        <v>0</v>
      </c>
      <c r="Y34" s="84">
        <v>0</v>
      </c>
      <c r="Z34" s="84">
        <v>1.8869663685402934E-2</v>
      </c>
      <c r="AA34" s="84">
        <v>0</v>
      </c>
      <c r="AB34" s="84">
        <v>7.7340595475702259E-3</v>
      </c>
    </row>
    <row r="35" spans="1:28" ht="28.15" customHeight="1" x14ac:dyDescent="0.25">
      <c r="A35" s="73" t="s">
        <v>59</v>
      </c>
      <c r="B35" s="74"/>
      <c r="C35" s="7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2"/>
    </row>
    <row r="36" spans="1:28" ht="16.149999999999999" customHeight="1" x14ac:dyDescent="0.25">
      <c r="A36" s="17" t="s">
        <v>106</v>
      </c>
      <c r="B36" s="11" t="s">
        <v>295</v>
      </c>
      <c r="C36" s="12">
        <f t="shared" ref="C36:C41" si="3">SUM(D36:AB36)</f>
        <v>1</v>
      </c>
      <c r="D36" s="85">
        <v>0.34190383475636577</v>
      </c>
      <c r="E36" s="85">
        <v>0</v>
      </c>
      <c r="F36" s="85">
        <v>0</v>
      </c>
      <c r="G36" s="85">
        <v>0</v>
      </c>
      <c r="H36" s="85">
        <v>0</v>
      </c>
      <c r="I36" s="85">
        <v>3.4078086857897781E-2</v>
      </c>
      <c r="J36" s="85">
        <v>0</v>
      </c>
      <c r="K36" s="85">
        <v>0.52676873234421739</v>
      </c>
      <c r="L36" s="85">
        <v>0</v>
      </c>
      <c r="M36" s="85">
        <v>2.803677353177385E-3</v>
      </c>
      <c r="N36" s="85">
        <v>0</v>
      </c>
      <c r="O36" s="85">
        <v>6.595076369346316E-4</v>
      </c>
      <c r="P36" s="85">
        <v>6.9573120068078644E-3</v>
      </c>
      <c r="Q36" s="85">
        <v>0</v>
      </c>
      <c r="R36" s="85">
        <v>0</v>
      </c>
      <c r="S36" s="85">
        <v>2.8973802220713774E-2</v>
      </c>
      <c r="T36" s="85">
        <v>1.0321361352467071E-2</v>
      </c>
      <c r="U36" s="85">
        <v>0</v>
      </c>
      <c r="V36" s="85">
        <v>0</v>
      </c>
      <c r="W36" s="85">
        <v>0</v>
      </c>
      <c r="X36" s="85">
        <v>4.7533685471418376E-2</v>
      </c>
      <c r="Y36" s="85">
        <v>0</v>
      </c>
      <c r="Z36" s="85">
        <v>0</v>
      </c>
      <c r="AA36" s="85">
        <v>0</v>
      </c>
      <c r="AB36" s="85">
        <v>0</v>
      </c>
    </row>
    <row r="37" spans="1:28" ht="16.149999999999999" customHeight="1" x14ac:dyDescent="0.25">
      <c r="A37" s="17" t="s">
        <v>60</v>
      </c>
      <c r="B37" s="11" t="s">
        <v>295</v>
      </c>
      <c r="C37" s="12">
        <f t="shared" si="3"/>
        <v>0.99999999999999978</v>
      </c>
      <c r="D37" s="85">
        <v>0.51146534757522932</v>
      </c>
      <c r="E37" s="85">
        <v>0</v>
      </c>
      <c r="F37" s="85">
        <v>6.5981941179513413E-3</v>
      </c>
      <c r="G37" s="85">
        <v>1.7769987144135788E-2</v>
      </c>
      <c r="H37" s="85">
        <v>7.8757936758821877E-3</v>
      </c>
      <c r="I37" s="85">
        <v>8.0303954639393493E-2</v>
      </c>
      <c r="J37" s="85">
        <v>9.4261782060295739E-3</v>
      </c>
      <c r="K37" s="85">
        <v>3.5427038547961379E-2</v>
      </c>
      <c r="L37" s="85">
        <v>3.135851544065951E-3</v>
      </c>
      <c r="M37" s="85">
        <v>6.1614545167914094E-3</v>
      </c>
      <c r="N37" s="85">
        <v>3.3451353545670935E-2</v>
      </c>
      <c r="O37" s="85">
        <v>1.5216094290967702E-3</v>
      </c>
      <c r="P37" s="85">
        <v>2.3840675064617085E-2</v>
      </c>
      <c r="Q37" s="85">
        <v>7.9002767709395218E-3</v>
      </c>
      <c r="R37" s="85">
        <v>3.4524149774139714E-3</v>
      </c>
      <c r="S37" s="85">
        <v>1.1619057372475731E-2</v>
      </c>
      <c r="T37" s="85">
        <v>1.3876018054491158E-2</v>
      </c>
      <c r="U37" s="85">
        <v>1.4823469047060465E-3</v>
      </c>
      <c r="V37" s="85">
        <v>1.4137009340673983E-2</v>
      </c>
      <c r="W37" s="85">
        <v>1.8531762225256568E-3</v>
      </c>
      <c r="X37" s="85">
        <v>0.17106047406587102</v>
      </c>
      <c r="Y37" s="85">
        <v>1.4610902785019243E-2</v>
      </c>
      <c r="Z37" s="85">
        <v>4.4028517132829525E-4</v>
      </c>
      <c r="AA37" s="85">
        <v>2.2590600327730113E-2</v>
      </c>
      <c r="AB37" s="85">
        <v>0</v>
      </c>
    </row>
    <row r="38" spans="1:28" ht="16.149999999999999" customHeight="1" x14ac:dyDescent="0.25">
      <c r="A38" s="18" t="s">
        <v>105</v>
      </c>
      <c r="B38" s="11" t="s">
        <v>295</v>
      </c>
      <c r="C38" s="12">
        <f t="shared" si="3"/>
        <v>0.99999999999999989</v>
      </c>
      <c r="D38" s="85">
        <v>8.9419812999730879E-3</v>
      </c>
      <c r="E38" s="85">
        <v>0</v>
      </c>
      <c r="F38" s="85">
        <v>0</v>
      </c>
      <c r="G38" s="85">
        <v>7.2230373219200087E-3</v>
      </c>
      <c r="H38" s="85">
        <v>6.077074669884622E-4</v>
      </c>
      <c r="I38" s="85">
        <v>0.35023917629593615</v>
      </c>
      <c r="J38" s="85">
        <v>0</v>
      </c>
      <c r="K38" s="85">
        <v>8.7683505951192411E-4</v>
      </c>
      <c r="L38" s="85">
        <v>0</v>
      </c>
      <c r="M38" s="85">
        <v>0</v>
      </c>
      <c r="N38" s="85">
        <v>4.9910146110238134E-2</v>
      </c>
      <c r="O38" s="85">
        <v>0</v>
      </c>
      <c r="P38" s="85">
        <v>0.15971420385981056</v>
      </c>
      <c r="Q38" s="85">
        <v>0</v>
      </c>
      <c r="R38" s="85">
        <v>0.13644768940939517</v>
      </c>
      <c r="S38" s="85">
        <v>6.5111514320192387E-3</v>
      </c>
      <c r="T38" s="85">
        <v>0</v>
      </c>
      <c r="U38" s="85">
        <v>0</v>
      </c>
      <c r="V38" s="85">
        <v>2.7069026886714646E-2</v>
      </c>
      <c r="W38" s="85">
        <v>0</v>
      </c>
      <c r="X38" s="85">
        <v>0</v>
      </c>
      <c r="Y38" s="85">
        <v>0.2524590448574926</v>
      </c>
      <c r="Z38" s="85">
        <v>0</v>
      </c>
      <c r="AA38" s="85">
        <v>0</v>
      </c>
      <c r="AB38" s="85">
        <v>0</v>
      </c>
    </row>
    <row r="39" spans="1:28" ht="16.149999999999999" customHeight="1" x14ac:dyDescent="0.25">
      <c r="A39" s="17" t="s">
        <v>104</v>
      </c>
      <c r="B39" s="11" t="s">
        <v>295</v>
      </c>
      <c r="C39" s="12">
        <f t="shared" si="3"/>
        <v>1</v>
      </c>
      <c r="D39" s="85">
        <v>0.50546251011575949</v>
      </c>
      <c r="E39" s="85">
        <v>0</v>
      </c>
      <c r="F39" s="85">
        <v>0</v>
      </c>
      <c r="G39" s="85">
        <v>0</v>
      </c>
      <c r="H39" s="85">
        <v>0</v>
      </c>
      <c r="I39" s="85">
        <v>0.38647478976812921</v>
      </c>
      <c r="J39" s="85">
        <v>0</v>
      </c>
      <c r="K39" s="85">
        <v>0</v>
      </c>
      <c r="L39" s="85">
        <v>0</v>
      </c>
      <c r="M39" s="85">
        <v>0</v>
      </c>
      <c r="N39" s="85">
        <v>0</v>
      </c>
      <c r="O39" s="85">
        <v>0</v>
      </c>
      <c r="P39" s="85">
        <v>0</v>
      </c>
      <c r="Q39" s="85">
        <v>0</v>
      </c>
      <c r="R39" s="85">
        <v>0</v>
      </c>
      <c r="S39" s="85">
        <v>0.10806270011611133</v>
      </c>
      <c r="T39" s="85">
        <v>0</v>
      </c>
      <c r="U39" s="85">
        <v>0</v>
      </c>
      <c r="V39" s="85">
        <v>0</v>
      </c>
      <c r="W39" s="85">
        <v>0</v>
      </c>
      <c r="X39" s="85">
        <v>0</v>
      </c>
      <c r="Y39" s="85">
        <v>0</v>
      </c>
      <c r="Z39" s="85">
        <v>0</v>
      </c>
      <c r="AA39" s="85">
        <v>0</v>
      </c>
      <c r="AB39" s="85">
        <v>0</v>
      </c>
    </row>
    <row r="40" spans="1:28" ht="16.149999999999999" customHeight="1" x14ac:dyDescent="0.25">
      <c r="A40" s="17" t="s">
        <v>61</v>
      </c>
      <c r="B40" s="11" t="s">
        <v>295</v>
      </c>
      <c r="C40" s="12">
        <f t="shared" si="3"/>
        <v>1</v>
      </c>
      <c r="D40" s="85">
        <v>0.11556510437622844</v>
      </c>
      <c r="E40" s="85">
        <v>0</v>
      </c>
      <c r="F40" s="85">
        <v>0</v>
      </c>
      <c r="G40" s="85">
        <v>2.9212336204226198E-4</v>
      </c>
      <c r="H40" s="85">
        <v>0.278940330771834</v>
      </c>
      <c r="I40" s="85">
        <v>4.4986997754508347E-3</v>
      </c>
      <c r="J40" s="85">
        <v>1.8404874160972098E-2</v>
      </c>
      <c r="K40" s="85">
        <v>1.1548242795300893E-2</v>
      </c>
      <c r="L40" s="85">
        <v>0</v>
      </c>
      <c r="M40" s="85">
        <v>0</v>
      </c>
      <c r="N40" s="85">
        <v>3.9122483467471233E-3</v>
      </c>
      <c r="O40" s="85">
        <v>0</v>
      </c>
      <c r="P40" s="85">
        <v>6.4377374880256978E-3</v>
      </c>
      <c r="Q40" s="85">
        <v>0</v>
      </c>
      <c r="R40" s="85">
        <v>3.5396532661045406E-3</v>
      </c>
      <c r="S40" s="85">
        <v>4.2234424037453519E-2</v>
      </c>
      <c r="T40" s="85">
        <v>0</v>
      </c>
      <c r="U40" s="85">
        <v>0</v>
      </c>
      <c r="V40" s="85">
        <v>1.7196696029657686E-4</v>
      </c>
      <c r="W40" s="85">
        <v>0.45683243473247565</v>
      </c>
      <c r="X40" s="85">
        <v>3.1692628900811442E-3</v>
      </c>
      <c r="Y40" s="85">
        <v>5.4875097971561516E-3</v>
      </c>
      <c r="Z40" s="85">
        <v>4.8965387239831078E-2</v>
      </c>
      <c r="AA40" s="85">
        <v>0</v>
      </c>
      <c r="AB40" s="85">
        <v>0</v>
      </c>
    </row>
    <row r="41" spans="1:28" ht="16.149999999999999" customHeight="1" x14ac:dyDescent="0.25">
      <c r="A41" s="17" t="s">
        <v>117</v>
      </c>
      <c r="B41" s="11" t="s">
        <v>295</v>
      </c>
      <c r="C41" s="14">
        <f t="shared" si="3"/>
        <v>0.99999999999999989</v>
      </c>
      <c r="D41" s="86">
        <v>0.29377325909982904</v>
      </c>
      <c r="E41" s="86">
        <v>0</v>
      </c>
      <c r="F41" s="86">
        <v>1.0315506155021887E-3</v>
      </c>
      <c r="G41" s="86">
        <v>1.1350153191754142E-2</v>
      </c>
      <c r="H41" s="86">
        <v>5.0263763481781173E-3</v>
      </c>
      <c r="I41" s="86">
        <v>0.25535846752510277</v>
      </c>
      <c r="J41" s="86">
        <v>6.1714624087827481E-3</v>
      </c>
      <c r="K41" s="86">
        <v>8.5825571514576107E-2</v>
      </c>
      <c r="L41" s="86">
        <v>1.8725976010402795E-4</v>
      </c>
      <c r="M41" s="86">
        <v>4.4271451158452279E-3</v>
      </c>
      <c r="N41" s="86">
        <v>2.2441976383742727E-2</v>
      </c>
      <c r="O41" s="86">
        <v>1.3229975775664577E-2</v>
      </c>
      <c r="P41" s="86">
        <v>6.4813994290494146E-3</v>
      </c>
      <c r="Q41" s="86">
        <v>7.742822458726548E-3</v>
      </c>
      <c r="R41" s="86">
        <v>5.5965602004003816E-3</v>
      </c>
      <c r="S41" s="86">
        <v>5.0747394988191578E-3</v>
      </c>
      <c r="T41" s="86">
        <v>1.3301635809846118E-2</v>
      </c>
      <c r="U41" s="86">
        <v>1.0505419990465972E-2</v>
      </c>
      <c r="V41" s="86">
        <v>5.9852495339517427E-2</v>
      </c>
      <c r="W41" s="86">
        <v>3.9575212292851261E-4</v>
      </c>
      <c r="X41" s="86">
        <v>0.18809313976080588</v>
      </c>
      <c r="Y41" s="86">
        <v>1.8922082688307014E-3</v>
      </c>
      <c r="Z41" s="86">
        <v>5.3966198581160811E-5</v>
      </c>
      <c r="AA41" s="86">
        <v>2.1866631829470353E-3</v>
      </c>
      <c r="AB41" s="86">
        <v>0</v>
      </c>
    </row>
    <row r="42" spans="1:28" ht="16.149999999999999" customHeight="1" x14ac:dyDescent="0.25">
      <c r="A42" s="17" t="s">
        <v>103</v>
      </c>
      <c r="B42" s="11" t="s">
        <v>142</v>
      </c>
      <c r="C42" s="14" t="s">
        <v>294</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row>
    <row r="43" spans="1:28" ht="16.149999999999999" customHeight="1" x14ac:dyDescent="0.25">
      <c r="A43" s="17" t="s">
        <v>102</v>
      </c>
      <c r="B43" s="11" t="s">
        <v>62</v>
      </c>
      <c r="C43" s="12">
        <f t="shared" ref="C43:C47" si="4">SUM(D43:AB43)</f>
        <v>1</v>
      </c>
      <c r="D43" s="85">
        <v>4.1276299432535801E-2</v>
      </c>
      <c r="E43" s="85">
        <v>0</v>
      </c>
      <c r="F43" s="85">
        <v>0</v>
      </c>
      <c r="G43" s="85">
        <v>0</v>
      </c>
      <c r="H43" s="85">
        <v>0</v>
      </c>
      <c r="I43" s="85">
        <v>5.3782411164313038E-2</v>
      </c>
      <c r="J43" s="85">
        <v>0</v>
      </c>
      <c r="K43" s="85">
        <v>3.5889552635732227E-3</v>
      </c>
      <c r="L43" s="85">
        <v>0</v>
      </c>
      <c r="M43" s="85">
        <v>0</v>
      </c>
      <c r="N43" s="85">
        <v>0</v>
      </c>
      <c r="O43" s="85">
        <v>0</v>
      </c>
      <c r="P43" s="85">
        <v>0</v>
      </c>
      <c r="Q43" s="85">
        <v>0</v>
      </c>
      <c r="R43" s="85">
        <v>0</v>
      </c>
      <c r="S43" s="85">
        <v>0</v>
      </c>
      <c r="T43" s="85">
        <v>0</v>
      </c>
      <c r="U43" s="85">
        <v>0</v>
      </c>
      <c r="V43" s="85">
        <v>0</v>
      </c>
      <c r="W43" s="85">
        <v>0</v>
      </c>
      <c r="X43" s="85">
        <v>0.89092928562364659</v>
      </c>
      <c r="Y43" s="85">
        <v>0</v>
      </c>
      <c r="Z43" s="85">
        <v>0</v>
      </c>
      <c r="AA43" s="85">
        <v>0</v>
      </c>
      <c r="AB43" s="85">
        <v>1.0423048515931375E-2</v>
      </c>
    </row>
    <row r="44" spans="1:28" ht="16.149999999999999" customHeight="1" x14ac:dyDescent="0.25">
      <c r="A44" s="18" t="s">
        <v>101</v>
      </c>
      <c r="B44" s="11" t="s">
        <v>62</v>
      </c>
      <c r="C44" s="12">
        <f t="shared" si="4"/>
        <v>0.99999999999999989</v>
      </c>
      <c r="D44" s="85">
        <v>0.47877156359807532</v>
      </c>
      <c r="E44" s="85">
        <v>0</v>
      </c>
      <c r="F44" s="85">
        <v>0</v>
      </c>
      <c r="G44" s="85">
        <v>0</v>
      </c>
      <c r="H44" s="85">
        <v>0</v>
      </c>
      <c r="I44" s="85">
        <v>0.13590958899078076</v>
      </c>
      <c r="J44" s="85">
        <v>0</v>
      </c>
      <c r="K44" s="85">
        <v>0</v>
      </c>
      <c r="L44" s="85">
        <v>0</v>
      </c>
      <c r="M44" s="85">
        <v>0</v>
      </c>
      <c r="N44" s="85">
        <v>0</v>
      </c>
      <c r="O44" s="85">
        <v>0</v>
      </c>
      <c r="P44" s="85">
        <v>0</v>
      </c>
      <c r="Q44" s="85">
        <v>0</v>
      </c>
      <c r="R44" s="85">
        <v>0</v>
      </c>
      <c r="S44" s="85">
        <v>0</v>
      </c>
      <c r="T44" s="85">
        <v>0</v>
      </c>
      <c r="U44" s="85">
        <v>0</v>
      </c>
      <c r="V44" s="85">
        <v>0</v>
      </c>
      <c r="W44" s="85">
        <v>0</v>
      </c>
      <c r="X44" s="85">
        <v>0.36395649938171087</v>
      </c>
      <c r="Y44" s="85">
        <v>0</v>
      </c>
      <c r="Z44" s="85">
        <v>0</v>
      </c>
      <c r="AA44" s="85">
        <v>0</v>
      </c>
      <c r="AB44" s="85">
        <v>2.1362348029433011E-2</v>
      </c>
    </row>
    <row r="45" spans="1:28" ht="16.149999999999999" customHeight="1" x14ac:dyDescent="0.25">
      <c r="A45" s="18" t="s">
        <v>99</v>
      </c>
      <c r="B45" s="11" t="s">
        <v>142</v>
      </c>
      <c r="C45" s="12" t="s">
        <v>294</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row>
    <row r="46" spans="1:28" ht="16.149999999999999" customHeight="1" x14ac:dyDescent="0.25">
      <c r="A46" s="18" t="s">
        <v>63</v>
      </c>
      <c r="B46" s="28" t="s">
        <v>272</v>
      </c>
      <c r="C46" s="14">
        <f t="shared" si="4"/>
        <v>1</v>
      </c>
      <c r="D46" s="86">
        <v>0.32668089591006833</v>
      </c>
      <c r="E46" s="86">
        <v>9.1347484511060492E-2</v>
      </c>
      <c r="F46" s="86">
        <v>4.8915241968106628E-3</v>
      </c>
      <c r="G46" s="86">
        <v>7.5262407119589519E-3</v>
      </c>
      <c r="H46" s="86">
        <v>1.7216142562115438E-2</v>
      </c>
      <c r="I46" s="86">
        <v>9.8565010964678831E-2</v>
      </c>
      <c r="J46" s="86">
        <v>1.3969320189912496E-2</v>
      </c>
      <c r="K46" s="86">
        <v>4.5202686878579486E-2</v>
      </c>
      <c r="L46" s="86">
        <v>2.5176180033639208E-3</v>
      </c>
      <c r="M46" s="86">
        <v>2.4888756413804849E-2</v>
      </c>
      <c r="N46" s="86">
        <v>6.427111499073857E-3</v>
      </c>
      <c r="O46" s="86">
        <v>8.0638293342417348E-3</v>
      </c>
      <c r="P46" s="86">
        <v>8.4143264706508542E-2</v>
      </c>
      <c r="Q46" s="86">
        <v>2.2836871127765123E-2</v>
      </c>
      <c r="R46" s="86">
        <v>5.0405586663544036E-3</v>
      </c>
      <c r="S46" s="86">
        <v>2.5186825352892333E-2</v>
      </c>
      <c r="T46" s="86">
        <v>2.1737741914880027E-2</v>
      </c>
      <c r="U46" s="86">
        <v>1.4107709340203113E-2</v>
      </c>
      <c r="V46" s="86">
        <v>1.3995933488045306E-2</v>
      </c>
      <c r="W46" s="86">
        <v>5.3998381911473528E-3</v>
      </c>
      <c r="X46" s="86">
        <v>0.11239860333411399</v>
      </c>
      <c r="Y46" s="86">
        <v>5.7910536736996742E-3</v>
      </c>
      <c r="Z46" s="86">
        <v>1.5329259724499139E-3</v>
      </c>
      <c r="AA46" s="86">
        <v>4.053205305627116E-2</v>
      </c>
      <c r="AB46" s="86">
        <v>0</v>
      </c>
    </row>
    <row r="47" spans="1:28" ht="16.149999999999999" customHeight="1" x14ac:dyDescent="0.25">
      <c r="A47" s="18" t="s">
        <v>64</v>
      </c>
      <c r="B47" s="11" t="s">
        <v>33</v>
      </c>
      <c r="C47" s="12">
        <f t="shared" si="4"/>
        <v>1</v>
      </c>
      <c r="D47" s="84">
        <v>0</v>
      </c>
      <c r="E47" s="84">
        <v>0</v>
      </c>
      <c r="F47" s="84">
        <v>0</v>
      </c>
      <c r="G47" s="84">
        <v>0</v>
      </c>
      <c r="H47" s="84">
        <v>0</v>
      </c>
      <c r="I47" s="84">
        <v>0</v>
      </c>
      <c r="J47" s="84">
        <v>0</v>
      </c>
      <c r="K47" s="84">
        <v>0</v>
      </c>
      <c r="L47" s="84">
        <v>0</v>
      </c>
      <c r="M47" s="84">
        <v>0.25505745256016782</v>
      </c>
      <c r="N47" s="84">
        <v>0</v>
      </c>
      <c r="O47" s="84">
        <v>0</v>
      </c>
      <c r="P47" s="84">
        <v>0</v>
      </c>
      <c r="Q47" s="84">
        <v>0</v>
      </c>
      <c r="R47" s="84">
        <v>0</v>
      </c>
      <c r="S47" s="84">
        <v>0</v>
      </c>
      <c r="T47" s="84">
        <v>7.164950469321002E-2</v>
      </c>
      <c r="U47" s="84">
        <v>0</v>
      </c>
      <c r="V47" s="84">
        <v>0</v>
      </c>
      <c r="W47" s="84">
        <v>0</v>
      </c>
      <c r="X47" s="84">
        <v>0</v>
      </c>
      <c r="Y47" s="84">
        <v>0</v>
      </c>
      <c r="Z47" s="84">
        <v>0</v>
      </c>
      <c r="AA47" s="84">
        <v>0.67329304274662216</v>
      </c>
      <c r="AB47" s="84">
        <v>0</v>
      </c>
    </row>
    <row r="48" spans="1:28" ht="16.149999999999999" customHeight="1" x14ac:dyDescent="0.25">
      <c r="A48" s="17" t="s">
        <v>193</v>
      </c>
      <c r="B48" s="11" t="s">
        <v>62</v>
      </c>
      <c r="C48" s="12">
        <f t="shared" ref="C48:C55" si="5">SUM(D48:AB48)</f>
        <v>1</v>
      </c>
      <c r="D48" s="84">
        <v>0.46342933718898133</v>
      </c>
      <c r="E48" s="84">
        <v>0</v>
      </c>
      <c r="F48" s="84">
        <v>0</v>
      </c>
      <c r="G48" s="84">
        <v>0</v>
      </c>
      <c r="H48" s="84">
        <v>0</v>
      </c>
      <c r="I48" s="84">
        <v>0.13885866265998698</v>
      </c>
      <c r="J48" s="84">
        <v>0</v>
      </c>
      <c r="K48" s="84">
        <v>0</v>
      </c>
      <c r="L48" s="84">
        <v>0</v>
      </c>
      <c r="M48" s="84">
        <v>0</v>
      </c>
      <c r="N48" s="84">
        <v>0</v>
      </c>
      <c r="O48" s="84">
        <v>0</v>
      </c>
      <c r="P48" s="84">
        <v>0</v>
      </c>
      <c r="Q48" s="84">
        <v>0</v>
      </c>
      <c r="R48" s="84">
        <v>0</v>
      </c>
      <c r="S48" s="84">
        <v>0</v>
      </c>
      <c r="T48" s="84">
        <v>0</v>
      </c>
      <c r="U48" s="84">
        <v>0</v>
      </c>
      <c r="V48" s="84">
        <v>0</v>
      </c>
      <c r="W48" s="84">
        <v>0</v>
      </c>
      <c r="X48" s="84">
        <v>0.37586741501131271</v>
      </c>
      <c r="Y48" s="84">
        <v>0</v>
      </c>
      <c r="Z48" s="84">
        <v>0</v>
      </c>
      <c r="AA48" s="84">
        <v>0</v>
      </c>
      <c r="AB48" s="84">
        <v>2.1844585139718958E-2</v>
      </c>
    </row>
    <row r="49" spans="1:28" ht="16.149999999999999" customHeight="1" x14ac:dyDescent="0.25">
      <c r="A49" s="18" t="s">
        <v>65</v>
      </c>
      <c r="B49" s="11" t="s">
        <v>66</v>
      </c>
      <c r="C49" s="12">
        <f t="shared" si="5"/>
        <v>1</v>
      </c>
      <c r="D49" s="84">
        <v>0.52657486593319014</v>
      </c>
      <c r="E49" s="84">
        <v>0</v>
      </c>
      <c r="F49" s="84">
        <v>0</v>
      </c>
      <c r="G49" s="84">
        <v>1.2044544651958098E-2</v>
      </c>
      <c r="H49" s="84">
        <v>0</v>
      </c>
      <c r="I49" s="84">
        <v>0.21208271242561913</v>
      </c>
      <c r="J49" s="84">
        <v>0</v>
      </c>
      <c r="K49" s="84">
        <v>3.5147606861533495E-2</v>
      </c>
      <c r="L49" s="84">
        <v>0</v>
      </c>
      <c r="M49" s="84">
        <v>1.0607315042930372E-2</v>
      </c>
      <c r="N49" s="84">
        <v>2.3698907301916761E-2</v>
      </c>
      <c r="O49" s="84">
        <v>0</v>
      </c>
      <c r="P49" s="84">
        <v>0</v>
      </c>
      <c r="Q49" s="84">
        <v>0</v>
      </c>
      <c r="R49" s="84">
        <v>0</v>
      </c>
      <c r="S49" s="84">
        <v>0</v>
      </c>
      <c r="T49" s="84">
        <v>1.2420063583808628E-2</v>
      </c>
      <c r="U49" s="84">
        <v>5.8662790501326566E-4</v>
      </c>
      <c r="V49" s="84">
        <v>0</v>
      </c>
      <c r="W49" s="84">
        <v>0</v>
      </c>
      <c r="X49" s="84">
        <v>0.14150181669325881</v>
      </c>
      <c r="Y49" s="84">
        <v>4.5330099253167497E-4</v>
      </c>
      <c r="Z49" s="84">
        <v>0</v>
      </c>
      <c r="AA49" s="84">
        <v>2.4882238608239605E-2</v>
      </c>
      <c r="AB49" s="84">
        <v>0</v>
      </c>
    </row>
    <row r="50" spans="1:28" ht="16.149999999999999" customHeight="1" x14ac:dyDescent="0.25">
      <c r="A50" s="17" t="s">
        <v>100</v>
      </c>
      <c r="B50" s="11" t="s">
        <v>62</v>
      </c>
      <c r="C50" s="12">
        <f t="shared" si="5"/>
        <v>0.99999999999999989</v>
      </c>
      <c r="D50" s="84">
        <v>4.4764679170239796E-2</v>
      </c>
      <c r="E50" s="84">
        <v>0</v>
      </c>
      <c r="F50" s="84">
        <v>0</v>
      </c>
      <c r="G50" s="84">
        <v>0</v>
      </c>
      <c r="H50" s="84">
        <v>0</v>
      </c>
      <c r="I50" s="84">
        <v>5.6538998984516253E-2</v>
      </c>
      <c r="J50" s="84">
        <v>0</v>
      </c>
      <c r="K50" s="84">
        <v>5.2505912517799083E-3</v>
      </c>
      <c r="L50" s="84">
        <v>0</v>
      </c>
      <c r="M50" s="84">
        <v>0</v>
      </c>
      <c r="N50" s="84">
        <v>0</v>
      </c>
      <c r="O50" s="84">
        <v>0</v>
      </c>
      <c r="P50" s="84">
        <v>0</v>
      </c>
      <c r="Q50" s="84">
        <v>0</v>
      </c>
      <c r="R50" s="84">
        <v>0</v>
      </c>
      <c r="S50" s="84">
        <v>0</v>
      </c>
      <c r="T50" s="84">
        <v>0</v>
      </c>
      <c r="U50" s="84">
        <v>0</v>
      </c>
      <c r="V50" s="84">
        <v>0</v>
      </c>
      <c r="W50" s="84">
        <v>0</v>
      </c>
      <c r="X50" s="84">
        <v>0.88244048698344224</v>
      </c>
      <c r="Y50" s="84">
        <v>0</v>
      </c>
      <c r="Z50" s="84">
        <v>0</v>
      </c>
      <c r="AA50" s="84">
        <v>0</v>
      </c>
      <c r="AB50" s="84">
        <v>1.1005243610021753E-2</v>
      </c>
    </row>
    <row r="51" spans="1:28" ht="16.149999999999999" customHeight="1" x14ac:dyDescent="0.25">
      <c r="A51" s="18" t="s">
        <v>67</v>
      </c>
      <c r="B51" s="11" t="s">
        <v>50</v>
      </c>
      <c r="C51" s="12">
        <f t="shared" si="5"/>
        <v>1.0000000000000002</v>
      </c>
      <c r="D51" s="84">
        <v>3.4359438491111735E-5</v>
      </c>
      <c r="E51" s="84">
        <v>0</v>
      </c>
      <c r="F51" s="84">
        <v>4.8037397165258226E-3</v>
      </c>
      <c r="G51" s="84">
        <v>0</v>
      </c>
      <c r="H51" s="84">
        <v>2.4668314814131505E-5</v>
      </c>
      <c r="I51" s="84">
        <v>4.3086632219472545E-4</v>
      </c>
      <c r="J51" s="84">
        <v>0</v>
      </c>
      <c r="K51" s="84">
        <v>1.1971388071563817E-5</v>
      </c>
      <c r="L51" s="84">
        <v>0</v>
      </c>
      <c r="M51" s="84">
        <v>2.3217237472123767E-5</v>
      </c>
      <c r="N51" s="84">
        <v>4.6760967346199279E-4</v>
      </c>
      <c r="O51" s="84">
        <v>2.5210914091660826E-2</v>
      </c>
      <c r="P51" s="84">
        <v>0.68478526750196211</v>
      </c>
      <c r="Q51" s="84">
        <v>0</v>
      </c>
      <c r="R51" s="84">
        <v>3.7043413331918186E-3</v>
      </c>
      <c r="S51" s="84">
        <v>1.8080941923324244E-3</v>
      </c>
      <c r="T51" s="84">
        <v>1.3346283853116148E-2</v>
      </c>
      <c r="U51" s="84">
        <v>0.26507964756233515</v>
      </c>
      <c r="V51" s="84">
        <v>1.1271761495952945E-4</v>
      </c>
      <c r="W51" s="84">
        <v>0</v>
      </c>
      <c r="X51" s="84">
        <v>0</v>
      </c>
      <c r="Y51" s="84">
        <v>0</v>
      </c>
      <c r="Z51" s="84">
        <v>0</v>
      </c>
      <c r="AA51" s="84">
        <v>1.5630175941054751E-4</v>
      </c>
      <c r="AB51" s="84">
        <v>0</v>
      </c>
    </row>
    <row r="52" spans="1:28" ht="16.149999999999999" customHeight="1" x14ac:dyDescent="0.25">
      <c r="A52" s="27" t="s">
        <v>98</v>
      </c>
      <c r="B52" s="28" t="s">
        <v>57</v>
      </c>
      <c r="C52" s="12" t="s">
        <v>294</v>
      </c>
      <c r="D52" s="84"/>
      <c r="E52" s="84"/>
      <c r="F52" s="84"/>
      <c r="G52" s="84"/>
      <c r="H52" s="84"/>
      <c r="I52" s="84"/>
      <c r="J52" s="84"/>
      <c r="K52" s="84"/>
      <c r="L52" s="84"/>
      <c r="M52" s="84"/>
      <c r="N52" s="84"/>
      <c r="O52" s="84"/>
      <c r="P52" s="84"/>
      <c r="Q52" s="84"/>
      <c r="R52" s="84"/>
      <c r="S52" s="84"/>
      <c r="T52" s="84"/>
      <c r="U52" s="84"/>
      <c r="V52" s="84"/>
      <c r="W52" s="84"/>
      <c r="X52" s="84"/>
      <c r="Y52" s="84"/>
      <c r="Z52" s="84"/>
      <c r="AA52" s="84"/>
      <c r="AB52" s="84"/>
    </row>
    <row r="53" spans="1:28" ht="16.149999999999999" customHeight="1" x14ac:dyDescent="0.25">
      <c r="A53" s="17" t="s">
        <v>68</v>
      </c>
      <c r="B53" s="11" t="s">
        <v>57</v>
      </c>
      <c r="C53" s="14">
        <f t="shared" si="5"/>
        <v>1</v>
      </c>
      <c r="D53" s="86">
        <v>0</v>
      </c>
      <c r="E53" s="86">
        <v>0</v>
      </c>
      <c r="F53" s="86">
        <v>0</v>
      </c>
      <c r="G53" s="86">
        <v>0</v>
      </c>
      <c r="H53" s="86">
        <v>1</v>
      </c>
      <c r="I53" s="86">
        <v>0</v>
      </c>
      <c r="J53" s="86">
        <v>0</v>
      </c>
      <c r="K53" s="86">
        <v>0</v>
      </c>
      <c r="L53" s="86">
        <v>0</v>
      </c>
      <c r="M53" s="86">
        <v>0</v>
      </c>
      <c r="N53" s="86">
        <v>0</v>
      </c>
      <c r="O53" s="86">
        <v>0</v>
      </c>
      <c r="P53" s="86">
        <v>0</v>
      </c>
      <c r="Q53" s="86">
        <v>0</v>
      </c>
      <c r="R53" s="86">
        <v>0</v>
      </c>
      <c r="S53" s="86">
        <v>0</v>
      </c>
      <c r="T53" s="86">
        <v>0</v>
      </c>
      <c r="U53" s="86">
        <v>0</v>
      </c>
      <c r="V53" s="86">
        <v>0</v>
      </c>
      <c r="W53" s="86">
        <v>0</v>
      </c>
      <c r="X53" s="86">
        <v>0</v>
      </c>
      <c r="Y53" s="86">
        <v>0</v>
      </c>
      <c r="Z53" s="86">
        <v>0</v>
      </c>
      <c r="AA53" s="86">
        <v>0</v>
      </c>
      <c r="AB53" s="86">
        <v>0</v>
      </c>
    </row>
    <row r="54" spans="1:28" ht="16.149999999999999" customHeight="1" x14ac:dyDescent="0.25">
      <c r="A54" s="18" t="s">
        <v>69</v>
      </c>
      <c r="B54" s="11" t="s">
        <v>57</v>
      </c>
      <c r="C54" s="14">
        <f t="shared" si="5"/>
        <v>1</v>
      </c>
      <c r="D54" s="86">
        <v>1</v>
      </c>
      <c r="E54" s="86">
        <v>0</v>
      </c>
      <c r="F54" s="86">
        <v>0</v>
      </c>
      <c r="G54" s="86">
        <v>0</v>
      </c>
      <c r="H54" s="86">
        <v>0</v>
      </c>
      <c r="I54" s="86">
        <v>0</v>
      </c>
      <c r="J54" s="86">
        <v>0</v>
      </c>
      <c r="K54" s="86">
        <v>0</v>
      </c>
      <c r="L54" s="86">
        <v>0</v>
      </c>
      <c r="M54" s="86">
        <v>0</v>
      </c>
      <c r="N54" s="86">
        <v>0</v>
      </c>
      <c r="O54" s="86">
        <v>0</v>
      </c>
      <c r="P54" s="86">
        <v>0</v>
      </c>
      <c r="Q54" s="86">
        <v>0</v>
      </c>
      <c r="R54" s="86">
        <v>0</v>
      </c>
      <c r="S54" s="86">
        <v>0</v>
      </c>
      <c r="T54" s="86">
        <v>0</v>
      </c>
      <c r="U54" s="86">
        <v>0</v>
      </c>
      <c r="V54" s="86">
        <v>0</v>
      </c>
      <c r="W54" s="86">
        <v>0</v>
      </c>
      <c r="X54" s="86">
        <v>0</v>
      </c>
      <c r="Y54" s="86">
        <v>0</v>
      </c>
      <c r="Z54" s="86">
        <v>0</v>
      </c>
      <c r="AA54" s="86">
        <v>0</v>
      </c>
      <c r="AB54" s="86">
        <v>0</v>
      </c>
    </row>
    <row r="55" spans="1:28" ht="16.149999999999999" customHeight="1" x14ac:dyDescent="0.25">
      <c r="A55" s="18" t="s">
        <v>70</v>
      </c>
      <c r="B55" s="11" t="s">
        <v>71</v>
      </c>
      <c r="C55" s="12">
        <f t="shared" si="5"/>
        <v>1</v>
      </c>
      <c r="D55" s="84">
        <v>0.7126019770748464</v>
      </c>
      <c r="E55" s="84">
        <v>0</v>
      </c>
      <c r="F55" s="84">
        <v>0</v>
      </c>
      <c r="G55" s="84">
        <v>0</v>
      </c>
      <c r="H55" s="84">
        <v>0</v>
      </c>
      <c r="I55" s="84">
        <v>0.20953436094366429</v>
      </c>
      <c r="J55" s="84">
        <v>0</v>
      </c>
      <c r="K55" s="84">
        <v>0</v>
      </c>
      <c r="L55" s="84">
        <v>0</v>
      </c>
      <c r="M55" s="84">
        <v>0</v>
      </c>
      <c r="N55" s="84">
        <v>0</v>
      </c>
      <c r="O55" s="84">
        <v>0</v>
      </c>
      <c r="P55" s="84">
        <v>0</v>
      </c>
      <c r="Q55" s="84">
        <v>0</v>
      </c>
      <c r="R55" s="84">
        <v>0</v>
      </c>
      <c r="S55" s="84">
        <v>0</v>
      </c>
      <c r="T55" s="84">
        <v>0</v>
      </c>
      <c r="U55" s="84">
        <v>0</v>
      </c>
      <c r="V55" s="84">
        <v>0</v>
      </c>
      <c r="W55" s="84">
        <v>0</v>
      </c>
      <c r="X55" s="84">
        <v>7.7863661981489293E-2</v>
      </c>
      <c r="Y55" s="84">
        <v>0</v>
      </c>
      <c r="Z55" s="84">
        <v>0</v>
      </c>
      <c r="AA55" s="84">
        <v>0</v>
      </c>
      <c r="AB55" s="84">
        <v>0</v>
      </c>
    </row>
    <row r="56" spans="1:28" ht="16.149999999999999" customHeight="1" x14ac:dyDescent="0.25">
      <c r="A56" s="17" t="s">
        <v>72</v>
      </c>
      <c r="B56" s="11" t="s">
        <v>73</v>
      </c>
      <c r="C56" s="12">
        <f>SUM(D56:AB56)</f>
        <v>0.99999999999999978</v>
      </c>
      <c r="D56" s="84">
        <v>0.37832328169061302</v>
      </c>
      <c r="E56" s="84">
        <v>4.1187408924802153E-2</v>
      </c>
      <c r="F56" s="84">
        <v>7.2738244928658678E-3</v>
      </c>
      <c r="G56" s="84">
        <v>2.0417776727215835E-2</v>
      </c>
      <c r="H56" s="84">
        <v>2.0611652816520071E-2</v>
      </c>
      <c r="I56" s="84">
        <v>0.12007821418617591</v>
      </c>
      <c r="J56" s="84">
        <v>1.6275770704019112E-2</v>
      </c>
      <c r="K56" s="84">
        <v>3.1846729860676749E-2</v>
      </c>
      <c r="L56" s="84">
        <v>9.0928732504164528E-3</v>
      </c>
      <c r="M56" s="84">
        <v>1.3780864819431091E-2</v>
      </c>
      <c r="N56" s="84">
        <v>6.8261315844637691E-3</v>
      </c>
      <c r="O56" s="84">
        <v>8.2829961018206742E-3</v>
      </c>
      <c r="P56" s="84">
        <v>5.0964605507029151E-2</v>
      </c>
      <c r="Q56" s="84">
        <v>2.0534441028989301E-2</v>
      </c>
      <c r="R56" s="84">
        <v>2.3057116065233123E-2</v>
      </c>
      <c r="S56" s="84">
        <v>1.7318299159779973E-2</v>
      </c>
      <c r="T56" s="84">
        <v>2.7006939240080234E-2</v>
      </c>
      <c r="U56" s="84">
        <v>2.0830419547857255E-2</v>
      </c>
      <c r="V56" s="84">
        <v>1.2907491135036982E-2</v>
      </c>
      <c r="W56" s="84">
        <v>9.0572305283216567E-3</v>
      </c>
      <c r="X56" s="84">
        <v>8.4464700497846712E-2</v>
      </c>
      <c r="Y56" s="84">
        <v>2.4205726066801065E-2</v>
      </c>
      <c r="Z56" s="84">
        <v>3.6510508084040289E-3</v>
      </c>
      <c r="AA56" s="84">
        <v>3.2004455255599799E-2</v>
      </c>
      <c r="AB56" s="84">
        <v>0</v>
      </c>
    </row>
    <row r="57" spans="1:28" ht="16.149999999999999" customHeight="1" x14ac:dyDescent="0.25">
      <c r="A57" s="27" t="s">
        <v>97</v>
      </c>
      <c r="B57" s="28" t="s">
        <v>57</v>
      </c>
      <c r="C57" s="12" t="s">
        <v>294</v>
      </c>
      <c r="D57" s="84"/>
      <c r="E57" s="84"/>
      <c r="F57" s="84"/>
      <c r="G57" s="84"/>
      <c r="H57" s="84"/>
      <c r="I57" s="84"/>
      <c r="J57" s="84"/>
      <c r="K57" s="84"/>
      <c r="L57" s="84"/>
      <c r="M57" s="84"/>
      <c r="N57" s="84"/>
      <c r="O57" s="84"/>
      <c r="P57" s="84"/>
      <c r="Q57" s="84"/>
      <c r="R57" s="84"/>
      <c r="S57" s="84"/>
      <c r="T57" s="84"/>
      <c r="U57" s="84"/>
      <c r="V57" s="84"/>
      <c r="W57" s="84"/>
      <c r="X57" s="84"/>
      <c r="Y57" s="84"/>
      <c r="Z57" s="84"/>
      <c r="AA57" s="84"/>
      <c r="AB57" s="84"/>
    </row>
    <row r="58" spans="1:28" ht="16.149999999999999" customHeight="1" x14ac:dyDescent="0.25">
      <c r="A58" s="17" t="s">
        <v>96</v>
      </c>
      <c r="B58" s="11" t="s">
        <v>57</v>
      </c>
      <c r="C58" s="12" t="s">
        <v>124</v>
      </c>
      <c r="D58" s="86">
        <v>0</v>
      </c>
      <c r="E58" s="86">
        <v>0</v>
      </c>
      <c r="F58" s="86">
        <v>0</v>
      </c>
      <c r="G58" s="86">
        <v>0</v>
      </c>
      <c r="H58" s="86">
        <v>0</v>
      </c>
      <c r="I58" s="86">
        <v>0</v>
      </c>
      <c r="J58" s="86">
        <v>0</v>
      </c>
      <c r="K58" s="86">
        <v>0</v>
      </c>
      <c r="L58" s="86">
        <v>0</v>
      </c>
      <c r="M58" s="86">
        <v>0</v>
      </c>
      <c r="N58" s="86">
        <v>0</v>
      </c>
      <c r="O58" s="86">
        <v>0</v>
      </c>
      <c r="P58" s="86">
        <v>0</v>
      </c>
      <c r="Q58" s="86">
        <v>0</v>
      </c>
      <c r="R58" s="86">
        <v>0</v>
      </c>
      <c r="S58" s="86">
        <v>0</v>
      </c>
      <c r="T58" s="86">
        <v>0</v>
      </c>
      <c r="U58" s="86">
        <v>0</v>
      </c>
      <c r="V58" s="86">
        <v>0</v>
      </c>
      <c r="W58" s="86">
        <v>0</v>
      </c>
      <c r="X58" s="86">
        <v>0</v>
      </c>
      <c r="Y58" s="86">
        <v>0</v>
      </c>
      <c r="Z58" s="86">
        <v>0</v>
      </c>
      <c r="AA58" s="86">
        <v>0</v>
      </c>
      <c r="AB58" s="86">
        <v>0</v>
      </c>
    </row>
    <row r="59" spans="1:28" ht="16.149999999999999" customHeight="1" x14ac:dyDescent="0.25">
      <c r="A59" s="27" t="s">
        <v>95</v>
      </c>
      <c r="B59" s="28" t="s">
        <v>57</v>
      </c>
      <c r="C59" s="12" t="s">
        <v>294</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row>
    <row r="60" spans="1:28" ht="16.149999999999999" customHeight="1" x14ac:dyDescent="0.25">
      <c r="A60" s="27" t="s">
        <v>74</v>
      </c>
      <c r="B60" s="28" t="s">
        <v>57</v>
      </c>
      <c r="C60" s="12" t="s">
        <v>294</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row>
    <row r="61" spans="1:28" ht="16.149999999999999" customHeight="1" x14ac:dyDescent="0.25">
      <c r="A61" s="18" t="s">
        <v>94</v>
      </c>
      <c r="B61" s="11" t="s">
        <v>57</v>
      </c>
      <c r="C61" s="14">
        <f t="shared" ref="C61:C62" si="6">SUM(D61:AB61)</f>
        <v>1</v>
      </c>
      <c r="D61" s="86">
        <v>0</v>
      </c>
      <c r="E61" s="86">
        <v>0</v>
      </c>
      <c r="F61" s="86">
        <v>0</v>
      </c>
      <c r="G61" s="86">
        <v>0</v>
      </c>
      <c r="H61" s="86">
        <v>0</v>
      </c>
      <c r="I61" s="86">
        <v>0</v>
      </c>
      <c r="J61" s="86">
        <v>0</v>
      </c>
      <c r="K61" s="86">
        <v>0</v>
      </c>
      <c r="L61" s="86">
        <v>0</v>
      </c>
      <c r="M61" s="86">
        <v>0</v>
      </c>
      <c r="N61" s="86">
        <v>0</v>
      </c>
      <c r="O61" s="86">
        <v>0</v>
      </c>
      <c r="P61" s="86">
        <v>0</v>
      </c>
      <c r="Q61" s="86">
        <v>0</v>
      </c>
      <c r="R61" s="86">
        <v>0</v>
      </c>
      <c r="S61" s="86">
        <v>0</v>
      </c>
      <c r="T61" s="86">
        <v>0</v>
      </c>
      <c r="U61" s="86">
        <v>0</v>
      </c>
      <c r="V61" s="86">
        <v>0</v>
      </c>
      <c r="W61" s="86">
        <v>0</v>
      </c>
      <c r="X61" s="86">
        <v>0</v>
      </c>
      <c r="Y61" s="86">
        <v>0</v>
      </c>
      <c r="Z61" s="86">
        <v>1</v>
      </c>
      <c r="AA61" s="86">
        <v>0</v>
      </c>
      <c r="AB61" s="86">
        <v>0</v>
      </c>
    </row>
    <row r="62" spans="1:28" ht="16.149999999999999" customHeight="1" x14ac:dyDescent="0.25">
      <c r="A62" s="18" t="s">
        <v>75</v>
      </c>
      <c r="B62" s="11" t="s">
        <v>57</v>
      </c>
      <c r="C62" s="14">
        <f t="shared" si="6"/>
        <v>1</v>
      </c>
      <c r="D62" s="86">
        <v>0</v>
      </c>
      <c r="E62" s="86">
        <v>0</v>
      </c>
      <c r="F62" s="86">
        <v>0</v>
      </c>
      <c r="G62" s="86">
        <v>0</v>
      </c>
      <c r="H62" s="86">
        <v>0</v>
      </c>
      <c r="I62" s="86">
        <v>0</v>
      </c>
      <c r="J62" s="86">
        <v>0</v>
      </c>
      <c r="K62" s="86">
        <v>0</v>
      </c>
      <c r="L62" s="86">
        <v>0</v>
      </c>
      <c r="M62" s="86">
        <v>0</v>
      </c>
      <c r="N62" s="86">
        <v>0</v>
      </c>
      <c r="O62" s="86">
        <v>0</v>
      </c>
      <c r="P62" s="86">
        <v>0</v>
      </c>
      <c r="Q62" s="86">
        <v>0</v>
      </c>
      <c r="R62" s="86">
        <v>0</v>
      </c>
      <c r="S62" s="86">
        <v>0</v>
      </c>
      <c r="T62" s="86">
        <v>0</v>
      </c>
      <c r="U62" s="86">
        <v>0</v>
      </c>
      <c r="V62" s="86">
        <v>0</v>
      </c>
      <c r="W62" s="86">
        <v>0</v>
      </c>
      <c r="X62" s="86">
        <v>0</v>
      </c>
      <c r="Y62" s="86">
        <v>0</v>
      </c>
      <c r="Z62" s="86">
        <v>1</v>
      </c>
      <c r="AA62" s="86">
        <v>0</v>
      </c>
      <c r="AB62" s="86">
        <v>0</v>
      </c>
    </row>
    <row r="63" spans="1:28" ht="16.149999999999999" customHeight="1" x14ac:dyDescent="0.25">
      <c r="A63" s="27" t="s">
        <v>93</v>
      </c>
      <c r="B63" s="28" t="s">
        <v>57</v>
      </c>
      <c r="C63" s="14" t="s">
        <v>294</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row>
    <row r="64" spans="1:28" ht="16.149999999999999" customHeight="1" x14ac:dyDescent="0.25">
      <c r="A64" s="17" t="s">
        <v>92</v>
      </c>
      <c r="B64" s="28" t="s">
        <v>272</v>
      </c>
      <c r="C64" s="14">
        <f t="shared" ref="C64" si="7">SUM(D64:AB64)</f>
        <v>1</v>
      </c>
      <c r="D64" s="86">
        <v>0.41835184757424948</v>
      </c>
      <c r="E64" s="86">
        <v>0.3297284811322736</v>
      </c>
      <c r="F64" s="86">
        <v>1.4937387567109748E-2</v>
      </c>
      <c r="G64" s="86">
        <v>1.0394573822473279E-2</v>
      </c>
      <c r="H64" s="86">
        <v>9.323617731673001E-3</v>
      </c>
      <c r="I64" s="86">
        <v>3.3745616429726379E-2</v>
      </c>
      <c r="J64" s="86">
        <v>1.4244415978944863E-2</v>
      </c>
      <c r="K64" s="86">
        <v>4.1578295289893116E-3</v>
      </c>
      <c r="L64" s="86">
        <v>6.9997130117665173E-4</v>
      </c>
      <c r="M64" s="86">
        <v>4.5498134576482365E-4</v>
      </c>
      <c r="N64" s="86">
        <v>2.8558829088007392E-3</v>
      </c>
      <c r="O64" s="86">
        <v>2.6486914036524502E-2</v>
      </c>
      <c r="P64" s="86">
        <v>6.0477520421662713E-3</v>
      </c>
      <c r="Q64" s="86">
        <v>7.3566983753666102E-3</v>
      </c>
      <c r="R64" s="86">
        <v>7.7696814430608342E-4</v>
      </c>
      <c r="S64" s="86">
        <v>6.6497273611781915E-4</v>
      </c>
      <c r="T64" s="86">
        <v>2.2259087377417526E-3</v>
      </c>
      <c r="U64" s="86">
        <v>1.164052273856772E-2</v>
      </c>
      <c r="V64" s="86">
        <v>1.222149891854434E-2</v>
      </c>
      <c r="W64" s="86">
        <v>-3.2198679854125983E-4</v>
      </c>
      <c r="X64" s="86">
        <v>5.5423727627167289E-2</v>
      </c>
      <c r="Y64" s="86">
        <v>9.5546082610612967E-3</v>
      </c>
      <c r="Z64" s="86">
        <v>6.8177204734605878E-3</v>
      </c>
      <c r="AA64" s="86">
        <v>2.2210089386335161E-2</v>
      </c>
      <c r="AB64" s="86">
        <v>0</v>
      </c>
    </row>
    <row r="65" spans="1:28" ht="16.149999999999999" customHeight="1" x14ac:dyDescent="0.25">
      <c r="A65" s="17" t="s">
        <v>76</v>
      </c>
      <c r="B65" s="11" t="s">
        <v>57</v>
      </c>
      <c r="C65" s="14">
        <f>SUM(D65:AB65)</f>
        <v>1</v>
      </c>
      <c r="D65" s="86">
        <v>1</v>
      </c>
      <c r="E65" s="86">
        <v>0</v>
      </c>
      <c r="F65" s="86">
        <v>0</v>
      </c>
      <c r="G65" s="86">
        <v>0</v>
      </c>
      <c r="H65" s="86">
        <v>0</v>
      </c>
      <c r="I65" s="86">
        <v>0</v>
      </c>
      <c r="J65" s="86">
        <v>0</v>
      </c>
      <c r="K65" s="86">
        <v>0</v>
      </c>
      <c r="L65" s="86">
        <v>0</v>
      </c>
      <c r="M65" s="86">
        <v>0</v>
      </c>
      <c r="N65" s="86">
        <v>0</v>
      </c>
      <c r="O65" s="86">
        <v>0</v>
      </c>
      <c r="P65" s="86">
        <v>0</v>
      </c>
      <c r="Q65" s="86">
        <v>0</v>
      </c>
      <c r="R65" s="86">
        <v>0</v>
      </c>
      <c r="S65" s="86">
        <v>0</v>
      </c>
      <c r="T65" s="86">
        <v>0</v>
      </c>
      <c r="U65" s="86">
        <v>0</v>
      </c>
      <c r="V65" s="86">
        <v>0</v>
      </c>
      <c r="W65" s="86">
        <v>0</v>
      </c>
      <c r="X65" s="86">
        <v>0</v>
      </c>
      <c r="Y65" s="86">
        <v>0</v>
      </c>
      <c r="Z65" s="86">
        <v>0</v>
      </c>
      <c r="AA65" s="86">
        <v>0</v>
      </c>
      <c r="AB65" s="86">
        <v>0</v>
      </c>
    </row>
    <row r="66" spans="1:28" ht="16.149999999999999" customHeight="1" x14ac:dyDescent="0.25">
      <c r="A66" s="49" t="s">
        <v>259</v>
      </c>
      <c r="B66" s="11" t="s">
        <v>257</v>
      </c>
      <c r="C66" s="14">
        <f t="shared" ref="C66:C68" si="8">SUM(D66:AB66)</f>
        <v>0.99999999999999989</v>
      </c>
      <c r="D66" s="86">
        <v>0.38324783787796973</v>
      </c>
      <c r="E66" s="86">
        <v>8.6599077165481475E-6</v>
      </c>
      <c r="F66" s="86">
        <v>7.1079202799437247E-4</v>
      </c>
      <c r="G66" s="86">
        <v>5.0785142068366165E-4</v>
      </c>
      <c r="H66" s="86">
        <v>3.5101676657208099E-2</v>
      </c>
      <c r="I66" s="86">
        <v>3.8138894747389546E-2</v>
      </c>
      <c r="J66" s="86">
        <v>2.0949919014370247E-4</v>
      </c>
      <c r="K66" s="86">
        <v>3.1958155293967595E-2</v>
      </c>
      <c r="L66" s="86">
        <v>2.7214288432701478E-4</v>
      </c>
      <c r="M66" s="86">
        <v>3.1079213000348559E-3</v>
      </c>
      <c r="N66" s="86">
        <v>1.1683674684216524E-3</v>
      </c>
      <c r="O66" s="86">
        <v>1.2116982329479051E-3</v>
      </c>
      <c r="P66" s="86">
        <v>3.5290762997836379E-2</v>
      </c>
      <c r="Q66" s="86">
        <v>0.13926910091168862</v>
      </c>
      <c r="R66" s="86">
        <v>0.1577569267842206</v>
      </c>
      <c r="S66" s="86">
        <v>3.1582309210992378E-3</v>
      </c>
      <c r="T66" s="86">
        <v>4.5652824353425235E-2</v>
      </c>
      <c r="U66" s="86">
        <v>6.7873780050990663E-3</v>
      </c>
      <c r="V66" s="86">
        <v>3.9974566949508889E-4</v>
      </c>
      <c r="W66" s="86">
        <v>1.8332763001367291E-3</v>
      </c>
      <c r="X66" s="86">
        <v>6.6726758900861702E-2</v>
      </c>
      <c r="Y66" s="86">
        <v>2.5414750327976605E-3</v>
      </c>
      <c r="Z66" s="86">
        <v>0</v>
      </c>
      <c r="AA66" s="86">
        <v>4.4940023114534898E-2</v>
      </c>
      <c r="AB66" s="86"/>
    </row>
    <row r="67" spans="1:28" ht="16.149999999999999" customHeight="1" x14ac:dyDescent="0.25">
      <c r="A67" s="27" t="s">
        <v>270</v>
      </c>
      <c r="B67" s="28" t="s">
        <v>58</v>
      </c>
      <c r="C67" s="14">
        <f t="shared" si="8"/>
        <v>0.99999999999999911</v>
      </c>
      <c r="D67" s="85">
        <v>0.65999128496225612</v>
      </c>
      <c r="E67" s="86">
        <v>0</v>
      </c>
      <c r="F67" s="86">
        <v>0</v>
      </c>
      <c r="G67" s="86">
        <v>0</v>
      </c>
      <c r="H67" s="86">
        <v>0</v>
      </c>
      <c r="I67" s="86">
        <v>0</v>
      </c>
      <c r="J67" s="86">
        <v>0</v>
      </c>
      <c r="K67" s="86">
        <v>0</v>
      </c>
      <c r="L67" s="86">
        <v>0</v>
      </c>
      <c r="M67" s="86">
        <v>0</v>
      </c>
      <c r="N67" s="86">
        <v>0</v>
      </c>
      <c r="O67" s="86">
        <v>0</v>
      </c>
      <c r="P67" s="86">
        <v>0.19130898457480891</v>
      </c>
      <c r="Q67" s="86">
        <v>0</v>
      </c>
      <c r="R67" s="86">
        <v>0.11353703266939792</v>
      </c>
      <c r="S67" s="86">
        <v>0</v>
      </c>
      <c r="T67" s="86">
        <v>1.5341662848708946E-2</v>
      </c>
      <c r="U67" s="86">
        <v>0</v>
      </c>
      <c r="V67" s="86">
        <v>0</v>
      </c>
      <c r="W67" s="86">
        <v>0</v>
      </c>
      <c r="X67" s="86">
        <v>1.9821034944827124E-2</v>
      </c>
      <c r="Y67" s="86">
        <v>0</v>
      </c>
      <c r="Z67" s="86">
        <v>0</v>
      </c>
      <c r="AA67" s="86">
        <v>0</v>
      </c>
      <c r="AB67" s="86"/>
    </row>
    <row r="68" spans="1:28" ht="16.149999999999999" customHeight="1" x14ac:dyDescent="0.25">
      <c r="A68" s="27" t="s">
        <v>271</v>
      </c>
      <c r="B68" s="28" t="s">
        <v>58</v>
      </c>
      <c r="C68" s="14">
        <f t="shared" si="8"/>
        <v>1</v>
      </c>
      <c r="D68" s="85">
        <v>0.66082833721802803</v>
      </c>
      <c r="E68" s="86">
        <v>0</v>
      </c>
      <c r="F68" s="86">
        <v>0</v>
      </c>
      <c r="G68" s="86">
        <v>0</v>
      </c>
      <c r="H68" s="86">
        <v>0</v>
      </c>
      <c r="I68" s="86">
        <v>0</v>
      </c>
      <c r="J68" s="86">
        <v>0</v>
      </c>
      <c r="K68" s="86">
        <v>0</v>
      </c>
      <c r="L68" s="86">
        <v>0</v>
      </c>
      <c r="M68" s="86">
        <v>0</v>
      </c>
      <c r="N68" s="86">
        <v>0</v>
      </c>
      <c r="O68" s="86">
        <v>0</v>
      </c>
      <c r="P68" s="86">
        <v>0.19321393977028051</v>
      </c>
      <c r="Q68" s="86">
        <v>0</v>
      </c>
      <c r="R68" s="86">
        <v>0.11276034486132284</v>
      </c>
      <c r="S68" s="86">
        <v>0</v>
      </c>
      <c r="T68" s="86">
        <v>1.4813097914754993E-2</v>
      </c>
      <c r="U68" s="86">
        <v>0</v>
      </c>
      <c r="V68" s="86">
        <v>0</v>
      </c>
      <c r="W68" s="86">
        <v>0</v>
      </c>
      <c r="X68" s="86">
        <v>1.8384280235613695E-2</v>
      </c>
      <c r="Y68" s="86">
        <v>0</v>
      </c>
      <c r="Z68" s="86">
        <v>0</v>
      </c>
      <c r="AA68" s="86">
        <v>0</v>
      </c>
      <c r="AB68" s="86"/>
    </row>
    <row r="69" spans="1:28" ht="28.15" customHeight="1" x14ac:dyDescent="0.25">
      <c r="A69" s="73" t="s">
        <v>79</v>
      </c>
      <c r="B69" s="74"/>
      <c r="C69" s="7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2"/>
    </row>
    <row r="70" spans="1:28" ht="16.149999999999999" customHeight="1" x14ac:dyDescent="0.25">
      <c r="A70" s="17" t="s">
        <v>80</v>
      </c>
      <c r="B70" s="28" t="s">
        <v>272</v>
      </c>
      <c r="C70" s="14">
        <f>SUM(D70:AB70)</f>
        <v>0.99999999999999989</v>
      </c>
      <c r="D70" s="86">
        <v>0.33036043391841502</v>
      </c>
      <c r="E70" s="86">
        <v>0.19234325180879216</v>
      </c>
      <c r="F70" s="86">
        <v>5.7407312199750952E-3</v>
      </c>
      <c r="G70" s="86">
        <v>1.7950677463795837E-2</v>
      </c>
      <c r="H70" s="86">
        <v>1.6991274750803642E-2</v>
      </c>
      <c r="I70" s="86">
        <v>9.2020749588920772E-2</v>
      </c>
      <c r="J70" s="86">
        <v>1.7040944101067542E-2</v>
      </c>
      <c r="K70" s="86">
        <v>2.4222086478695771E-2</v>
      </c>
      <c r="L70" s="86">
        <v>6.0518182032068971E-3</v>
      </c>
      <c r="M70" s="86">
        <v>8.7940891730401739E-3</v>
      </c>
      <c r="N70" s="86">
        <v>9.0921052746235805E-3</v>
      </c>
      <c r="O70" s="86">
        <v>5.3425050257539936E-3</v>
      </c>
      <c r="P70" s="86">
        <v>3.8784791419227617E-2</v>
      </c>
      <c r="Q70" s="86">
        <v>1.7602120619838634E-2</v>
      </c>
      <c r="R70" s="86">
        <v>1.9201996533602186E-2</v>
      </c>
      <c r="S70" s="86">
        <v>1.9012033053645513E-2</v>
      </c>
      <c r="T70" s="86">
        <v>1.8160682962280048E-2</v>
      </c>
      <c r="U70" s="86">
        <v>1.2251773065095605E-2</v>
      </c>
      <c r="V70" s="86">
        <v>8.5605560875888498E-3</v>
      </c>
      <c r="W70" s="86">
        <v>7.7065918198937072E-3</v>
      </c>
      <c r="X70" s="86">
        <v>8.897349138062495E-2</v>
      </c>
      <c r="Y70" s="86">
        <v>1.1494533321598586E-2</v>
      </c>
      <c r="Z70" s="86">
        <v>5.2361951883470479E-3</v>
      </c>
      <c r="AA70" s="86">
        <v>2.7064567541166741E-2</v>
      </c>
      <c r="AB70" s="86">
        <v>0</v>
      </c>
    </row>
    <row r="71" spans="1:28" ht="16.149999999999999" customHeight="1" x14ac:dyDescent="0.25">
      <c r="A71" s="17" t="s">
        <v>81</v>
      </c>
      <c r="B71" s="11" t="s">
        <v>57</v>
      </c>
      <c r="C71" s="14">
        <f>SUM(D71:AB71)</f>
        <v>1</v>
      </c>
      <c r="D71" s="86">
        <v>0.48176962170287391</v>
      </c>
      <c r="E71" s="86">
        <v>0</v>
      </c>
      <c r="F71" s="86">
        <v>8.4799858886326802E-3</v>
      </c>
      <c r="G71" s="86">
        <v>2.3382816853880883E-2</v>
      </c>
      <c r="H71" s="86">
        <v>1.657654266387848E-2</v>
      </c>
      <c r="I71" s="86">
        <v>8.9593921119501804E-2</v>
      </c>
      <c r="J71" s="86">
        <v>2.2917167296394956E-2</v>
      </c>
      <c r="K71" s="86">
        <v>2.8848159642512028E-2</v>
      </c>
      <c r="L71" s="86">
        <v>1.1554001544069903E-2</v>
      </c>
      <c r="M71" s="86">
        <v>1.5600282738627822E-2</v>
      </c>
      <c r="N71" s="86">
        <v>7.7026144375648689E-3</v>
      </c>
      <c r="O71" s="86">
        <v>7.9080537050008441E-3</v>
      </c>
      <c r="P71" s="86">
        <v>4.0235451487062021E-2</v>
      </c>
      <c r="Q71" s="86">
        <v>2.349389274338274E-2</v>
      </c>
      <c r="R71" s="86">
        <v>1.8332954132943394E-2</v>
      </c>
      <c r="S71" s="86">
        <v>1.3944561755126874E-2</v>
      </c>
      <c r="T71" s="86">
        <v>2.6767947256208235E-2</v>
      </c>
      <c r="U71" s="86">
        <v>1.3727043464033908E-2</v>
      </c>
      <c r="V71" s="86">
        <v>9.9884578218388739E-3</v>
      </c>
      <c r="W71" s="86">
        <v>4.8206169121669641E-3</v>
      </c>
      <c r="X71" s="86">
        <v>7.7702825341152526E-2</v>
      </c>
      <c r="Y71" s="86">
        <v>1.7655122784234124E-2</v>
      </c>
      <c r="Z71" s="86">
        <v>4.4846411060039774E-3</v>
      </c>
      <c r="AA71" s="86">
        <v>3.451331760290817E-2</v>
      </c>
      <c r="AB71" s="86">
        <v>0</v>
      </c>
    </row>
    <row r="72" spans="1:28" ht="16.149999999999999" customHeight="1" x14ac:dyDescent="0.25">
      <c r="A72" s="17" t="s">
        <v>90</v>
      </c>
      <c r="B72" s="11" t="s">
        <v>57</v>
      </c>
      <c r="C72" s="12">
        <f>SUM(D72:AB72)</f>
        <v>1</v>
      </c>
      <c r="D72" s="85">
        <v>0.20267305329955845</v>
      </c>
      <c r="E72" s="85">
        <v>0.22084089125590756</v>
      </c>
      <c r="F72" s="85">
        <v>6.8797167399464636E-3</v>
      </c>
      <c r="G72" s="85">
        <v>7.3129355852811556E-3</v>
      </c>
      <c r="H72" s="85">
        <v>1.5708877444162914E-2</v>
      </c>
      <c r="I72" s="85">
        <v>0.10635733658270005</v>
      </c>
      <c r="J72" s="85">
        <v>7.1591785165127392E-3</v>
      </c>
      <c r="K72" s="85">
        <v>1.698931207769671E-2</v>
      </c>
      <c r="L72" s="85">
        <v>3.9143707262804354E-3</v>
      </c>
      <c r="M72" s="85">
        <v>8.3390838706965311E-3</v>
      </c>
      <c r="N72" s="85">
        <v>6.6533647713386806E-3</v>
      </c>
      <c r="O72" s="85">
        <v>5.3783663604581909E-3</v>
      </c>
      <c r="P72" s="85">
        <v>6.2501313678178738E-2</v>
      </c>
      <c r="Q72" s="85">
        <v>3.6706863736604978E-2</v>
      </c>
      <c r="R72" s="85">
        <v>3.2328544532428768E-2</v>
      </c>
      <c r="S72" s="85">
        <v>6.0650229949495586E-2</v>
      </c>
      <c r="T72" s="85">
        <v>4.6099104571541982E-2</v>
      </c>
      <c r="U72" s="85">
        <v>8.2869088389204929E-3</v>
      </c>
      <c r="V72" s="85">
        <v>2.4452447136954804E-2</v>
      </c>
      <c r="W72" s="85">
        <v>2.1956894221199119E-2</v>
      </c>
      <c r="X72" s="85">
        <v>3.4973062654580667E-2</v>
      </c>
      <c r="Y72" s="85">
        <v>3.2207958404892115E-2</v>
      </c>
      <c r="Z72" s="85">
        <v>1.5685199472706367E-2</v>
      </c>
      <c r="AA72" s="85">
        <v>1.5944985571956512E-2</v>
      </c>
      <c r="AB72" s="85">
        <v>0</v>
      </c>
    </row>
    <row r="73" spans="1:28" ht="16.149999999999999" customHeight="1" x14ac:dyDescent="0.25">
      <c r="A73" s="17" t="s">
        <v>89</v>
      </c>
      <c r="B73" s="11" t="s">
        <v>57</v>
      </c>
      <c r="C73" s="12">
        <f>SUM(D73:AB73)</f>
        <v>0.99999999999999978</v>
      </c>
      <c r="D73" s="85">
        <v>0.12918238917923003</v>
      </c>
      <c r="E73" s="85">
        <v>0.30020502183298975</v>
      </c>
      <c r="F73" s="85">
        <v>5.4286963855048999E-3</v>
      </c>
      <c r="G73" s="85">
        <v>1.2685799677388919E-2</v>
      </c>
      <c r="H73" s="85">
        <v>1.0864473841376943E-2</v>
      </c>
      <c r="I73" s="85">
        <v>8.6877652334476724E-2</v>
      </c>
      <c r="J73" s="85">
        <v>9.54689783586961E-3</v>
      </c>
      <c r="K73" s="85">
        <v>1.2300440374250718E-2</v>
      </c>
      <c r="L73" s="85">
        <v>7.5563716868743231E-3</v>
      </c>
      <c r="M73" s="85">
        <v>9.6269636227401985E-3</v>
      </c>
      <c r="N73" s="85">
        <v>9.0691119300444906E-3</v>
      </c>
      <c r="O73" s="85">
        <v>4.752516280095093E-3</v>
      </c>
      <c r="P73" s="85">
        <v>5.9233526309064748E-2</v>
      </c>
      <c r="Q73" s="85">
        <v>4.518263291712582E-2</v>
      </c>
      <c r="R73" s="85">
        <v>3.2386082814608697E-2</v>
      </c>
      <c r="S73" s="85">
        <v>4.68823382638495E-2</v>
      </c>
      <c r="T73" s="85">
        <v>4.9569728697484931E-2</v>
      </c>
      <c r="U73" s="85">
        <v>8.2854734760806729E-3</v>
      </c>
      <c r="V73" s="85">
        <v>1.8427926598618409E-2</v>
      </c>
      <c r="W73" s="85">
        <v>3.3416502782332679E-2</v>
      </c>
      <c r="X73" s="85">
        <v>4.7296083963108616E-2</v>
      </c>
      <c r="Y73" s="85">
        <v>2.1216315456964143E-2</v>
      </c>
      <c r="Z73" s="85">
        <v>1.8085736978858843E-2</v>
      </c>
      <c r="AA73" s="85">
        <v>2.1921316761061269E-2</v>
      </c>
      <c r="AB73" s="85">
        <v>0</v>
      </c>
    </row>
    <row r="74" spans="1:28" ht="16.149999999999999" customHeight="1" x14ac:dyDescent="0.25">
      <c r="A74" s="17" t="s">
        <v>82</v>
      </c>
      <c r="B74" s="11" t="s">
        <v>57</v>
      </c>
      <c r="C74" s="14">
        <f>+SUM(D74:AB74)</f>
        <v>1.0000000000000004</v>
      </c>
      <c r="D74" s="86">
        <v>0.35185002277981109</v>
      </c>
      <c r="E74" s="86">
        <v>0.14600970436262847</v>
      </c>
      <c r="F74" s="86">
        <v>5.9105904213353089E-3</v>
      </c>
      <c r="G74" s="86">
        <v>9.7990577918491469E-3</v>
      </c>
      <c r="H74" s="86">
        <v>3.3663845077271853E-2</v>
      </c>
      <c r="I74" s="86">
        <v>8.8621564863559613E-2</v>
      </c>
      <c r="J74" s="86">
        <v>1.4097255923918688E-2</v>
      </c>
      <c r="K74" s="86">
        <v>2.1113839477806498E-2</v>
      </c>
      <c r="L74" s="86">
        <v>7.0834662168477161E-3</v>
      </c>
      <c r="M74" s="86">
        <v>1.3647277140084785E-2</v>
      </c>
      <c r="N74" s="86">
        <v>1.0448739450904396E-2</v>
      </c>
      <c r="O74" s="86">
        <v>5.3651575468259619E-3</v>
      </c>
      <c r="P74" s="86">
        <v>5.4426849592233359E-2</v>
      </c>
      <c r="Q74" s="86">
        <v>1.4431730988643508E-2</v>
      </c>
      <c r="R74" s="86">
        <v>3.6960701615299137E-2</v>
      </c>
      <c r="S74" s="86">
        <v>3.446975460405196E-2</v>
      </c>
      <c r="T74" s="86">
        <v>1.8366512545125818E-2</v>
      </c>
      <c r="U74" s="86">
        <v>1.095949007153728E-2</v>
      </c>
      <c r="V74" s="86">
        <v>8.7665500065342034E-3</v>
      </c>
      <c r="W74" s="86">
        <v>2.4115928991500706E-2</v>
      </c>
      <c r="X74" s="86">
        <v>4.9324857310339261E-2</v>
      </c>
      <c r="Y74" s="86">
        <v>7.4574422492221714E-3</v>
      </c>
      <c r="Z74" s="86">
        <v>1.2547504549182383E-2</v>
      </c>
      <c r="AA74" s="86">
        <v>2.056215642348699E-2</v>
      </c>
      <c r="AB74" s="86">
        <v>0</v>
      </c>
    </row>
    <row r="75" spans="1:28" ht="16.149999999999999" customHeight="1" x14ac:dyDescent="0.25">
      <c r="A75" s="17" t="s">
        <v>83</v>
      </c>
      <c r="B75" s="11" t="s">
        <v>84</v>
      </c>
      <c r="C75" s="14">
        <f t="shared" ref="C75:C76" si="9">+SUM(D75:AB75)</f>
        <v>0.99999999999999989</v>
      </c>
      <c r="D75" s="86">
        <v>0.21205891185232378</v>
      </c>
      <c r="E75" s="86">
        <v>0.48348205484948364</v>
      </c>
      <c r="F75" s="86">
        <v>3.7347296143161865E-3</v>
      </c>
      <c r="G75" s="86">
        <v>7.7161976540743261E-3</v>
      </c>
      <c r="H75" s="86">
        <v>1.3275508502961891E-2</v>
      </c>
      <c r="I75" s="86">
        <v>5.9958857374875558E-2</v>
      </c>
      <c r="J75" s="86">
        <v>8.1394614034829109E-3</v>
      </c>
      <c r="K75" s="86">
        <v>1.4777484841146781E-2</v>
      </c>
      <c r="L75" s="86">
        <v>4.7257260685795808E-3</v>
      </c>
      <c r="M75" s="86">
        <v>4.8391111439436574E-3</v>
      </c>
      <c r="N75" s="86">
        <v>6.5666464441269121E-3</v>
      </c>
      <c r="O75" s="86">
        <v>2.9948307087884927E-3</v>
      </c>
      <c r="P75" s="86">
        <v>2.1284345782280851E-2</v>
      </c>
      <c r="Q75" s="86">
        <v>7.698622702528829E-3</v>
      </c>
      <c r="R75" s="86">
        <v>1.1963822513942561E-2</v>
      </c>
      <c r="S75" s="86">
        <v>1.1058409394612646E-2</v>
      </c>
      <c r="T75" s="86">
        <v>1.1175259934629247E-2</v>
      </c>
      <c r="U75" s="86">
        <v>1.0080487495232686E-2</v>
      </c>
      <c r="V75" s="86">
        <v>1.8063827590691636E-2</v>
      </c>
      <c r="W75" s="86">
        <v>5.8812708830437302E-3</v>
      </c>
      <c r="X75" s="86">
        <v>5.2746486774389499E-2</v>
      </c>
      <c r="Y75" s="86">
        <v>9.5120355288487671E-3</v>
      </c>
      <c r="Z75" s="86">
        <v>5.5708383132470254E-3</v>
      </c>
      <c r="AA75" s="86">
        <v>1.2695072628448757E-2</v>
      </c>
      <c r="AB75" s="86">
        <v>0</v>
      </c>
    </row>
    <row r="76" spans="1:28" ht="16.149999999999999" customHeight="1" x14ac:dyDescent="0.25">
      <c r="A76" s="17" t="s">
        <v>85</v>
      </c>
      <c r="B76" s="11" t="s">
        <v>84</v>
      </c>
      <c r="C76" s="14">
        <f t="shared" si="9"/>
        <v>1</v>
      </c>
      <c r="D76" s="86">
        <v>0.20919656322665761</v>
      </c>
      <c r="E76" s="86">
        <v>0.46763897545213823</v>
      </c>
      <c r="F76" s="86">
        <v>2.3537669936872043E-3</v>
      </c>
      <c r="G76" s="86">
        <v>8.3384391599590352E-3</v>
      </c>
      <c r="H76" s="86">
        <v>1.021127326703882E-2</v>
      </c>
      <c r="I76" s="86">
        <v>6.5009382638026414E-2</v>
      </c>
      <c r="J76" s="86">
        <v>7.527479419438798E-3</v>
      </c>
      <c r="K76" s="86">
        <v>1.395096959852327E-2</v>
      </c>
      <c r="L76" s="86">
        <v>3.4469696080830989E-3</v>
      </c>
      <c r="M76" s="86">
        <v>6.8284686913892678E-3</v>
      </c>
      <c r="N76" s="86">
        <v>6.7218439922042336E-3</v>
      </c>
      <c r="O76" s="86">
        <v>2.6704940880689231E-3</v>
      </c>
      <c r="P76" s="86">
        <v>2.3643609183948575E-2</v>
      </c>
      <c r="Q76" s="86">
        <v>1.0755682610550822E-2</v>
      </c>
      <c r="R76" s="86">
        <v>1.537816351800623E-2</v>
      </c>
      <c r="S76" s="86">
        <v>7.7847610823190685E-3</v>
      </c>
      <c r="T76" s="86">
        <v>1.4613053977243655E-2</v>
      </c>
      <c r="U76" s="86">
        <v>4.9389379145755837E-3</v>
      </c>
      <c r="V76" s="86">
        <v>6.6206844928285071E-3</v>
      </c>
      <c r="W76" s="86">
        <v>4.7939268601313095E-3</v>
      </c>
      <c r="X76" s="86">
        <v>7.8424553067505981E-2</v>
      </c>
      <c r="Y76" s="86">
        <v>6.2217200290359308E-3</v>
      </c>
      <c r="Z76" s="86">
        <v>6.5946627066619723E-3</v>
      </c>
      <c r="AA76" s="86">
        <v>1.6335618421977258E-2</v>
      </c>
      <c r="AB76" s="86">
        <v>0</v>
      </c>
    </row>
    <row r="77" spans="1:28" ht="19.899999999999999" customHeight="1" x14ac:dyDescent="0.25"/>
    <row r="78" spans="1:28" x14ac:dyDescent="0.25">
      <c r="A78" s="4" t="s">
        <v>307</v>
      </c>
    </row>
    <row r="79" spans="1:28" x14ac:dyDescent="0.25">
      <c r="A79" s="4" t="s">
        <v>306</v>
      </c>
    </row>
    <row r="80" spans="1:28" x14ac:dyDescent="0.25">
      <c r="A80" s="4" t="s">
        <v>308</v>
      </c>
    </row>
    <row r="81" spans="1:1" s="2" customFormat="1" x14ac:dyDescent="0.25">
      <c r="A81" s="4" t="s">
        <v>309</v>
      </c>
    </row>
    <row r="82" spans="1:1" s="2" customFormat="1" x14ac:dyDescent="0.25">
      <c r="A82" s="4" t="s">
        <v>293</v>
      </c>
    </row>
    <row r="83" spans="1:1" s="2" customFormat="1" x14ac:dyDescent="0.25">
      <c r="A83" s="4" t="s">
        <v>332</v>
      </c>
    </row>
    <row r="84" spans="1:1" s="2" customFormat="1" x14ac:dyDescent="0.25">
      <c r="A84" s="4" t="s">
        <v>305</v>
      </c>
    </row>
    <row r="85" spans="1:1" s="2" customFormat="1" x14ac:dyDescent="0.25">
      <c r="A85" s="4" t="s">
        <v>304</v>
      </c>
    </row>
    <row r="86" spans="1:1" s="2" customFormat="1" x14ac:dyDescent="0.25">
      <c r="A86" s="4"/>
    </row>
    <row r="87" spans="1:1" s="2" customFormat="1" x14ac:dyDescent="0.25">
      <c r="A87" s="4"/>
    </row>
    <row r="88" spans="1:1" s="2" customFormat="1" x14ac:dyDescent="0.25">
      <c r="A88" s="15"/>
    </row>
    <row r="89" spans="1:1" s="2" customFormat="1" ht="18" customHeight="1" x14ac:dyDescent="0.25"/>
    <row r="91" spans="1:1" s="2" customFormat="1" ht="18" customHeight="1" x14ac:dyDescent="0.25"/>
    <row r="92" spans="1:1" s="2" customFormat="1" ht="18" customHeight="1" x14ac:dyDescent="0.25"/>
  </sheetData>
  <hyperlinks>
    <hyperlink ref="A2" r:id="rId1"/>
  </hyperlinks>
  <printOptions horizontalCentered="1" verticalCentered="1"/>
  <pageMargins left="0.11811023622047245" right="0.11811023622047245" top="0.39370078740157483" bottom="0.39370078740157483" header="0.31496062992125984" footer="0.31496062992125984"/>
  <pageSetup paperSize="9" scale="62" fitToHeight="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2"/>
  <sheetViews>
    <sheetView showGridLines="0" showZeros="0" topLeftCell="A82" zoomScaleNormal="100" workbookViewId="0">
      <selection activeCell="A88" sqref="A88"/>
    </sheetView>
  </sheetViews>
  <sheetFormatPr baseColWidth="10" defaultRowHeight="12.75" x14ac:dyDescent="0.25"/>
  <cols>
    <col min="1" max="1" width="50.42578125" style="2" customWidth="1"/>
    <col min="2" max="2" width="14.42578125" style="2" bestFit="1" customWidth="1"/>
    <col min="3" max="3" width="7.7109375" style="3" customWidth="1"/>
    <col min="4" max="4" width="7.28515625" style="2" bestFit="1" customWidth="1"/>
    <col min="5" max="5" width="6.28515625" style="2" bestFit="1" customWidth="1"/>
    <col min="6" max="6" width="5.28515625" style="2" bestFit="1" customWidth="1"/>
    <col min="7" max="7" width="6.28515625" style="2" bestFit="1" customWidth="1"/>
    <col min="8" max="8" width="7.28515625" style="2" bestFit="1" customWidth="1"/>
    <col min="9" max="14" width="6.28515625" style="2" bestFit="1" customWidth="1"/>
    <col min="15" max="15" width="5.28515625" style="2" bestFit="1" customWidth="1"/>
    <col min="16" max="21" width="6.28515625" style="2" bestFit="1" customWidth="1"/>
    <col min="22" max="22" width="5.28515625" style="2" bestFit="1" customWidth="1"/>
    <col min="23" max="25" width="6.28515625" style="2" bestFit="1" customWidth="1"/>
    <col min="26" max="26" width="7.28515625" style="2" bestFit="1" customWidth="1"/>
    <col min="27" max="28" width="6.28515625" style="2" bestFit="1" customWidth="1"/>
    <col min="29" max="245" width="11.5703125" style="2"/>
    <col min="246" max="246" width="134.140625" style="2" customWidth="1"/>
    <col min="247" max="247" width="27.85546875" style="2" customWidth="1"/>
    <col min="248" max="248" width="25.7109375" style="2" customWidth="1"/>
    <col min="249" max="249" width="15.7109375" style="2" customWidth="1"/>
    <col min="250" max="254" width="23.7109375" style="2" customWidth="1"/>
    <col min="255" max="255" width="25.5703125" style="2" bestFit="1" customWidth="1"/>
    <col min="256" max="273" width="23.7109375" style="2" customWidth="1"/>
    <col min="274" max="274" width="33" style="2" bestFit="1" customWidth="1"/>
    <col min="275" max="275" width="11.5703125" style="2"/>
    <col min="276" max="278" width="14.42578125" style="2" customWidth="1"/>
    <col min="279" max="279" width="14" style="2" customWidth="1"/>
    <col min="280" max="501" width="11.5703125" style="2"/>
    <col min="502" max="502" width="134.140625" style="2" customWidth="1"/>
    <col min="503" max="503" width="27.85546875" style="2" customWidth="1"/>
    <col min="504" max="504" width="25.7109375" style="2" customWidth="1"/>
    <col min="505" max="505" width="15.7109375" style="2" customWidth="1"/>
    <col min="506" max="510" width="23.7109375" style="2" customWidth="1"/>
    <col min="511" max="511" width="25.5703125" style="2" bestFit="1" customWidth="1"/>
    <col min="512" max="529" width="23.7109375" style="2" customWidth="1"/>
    <col min="530" max="530" width="33" style="2" bestFit="1" customWidth="1"/>
    <col min="531" max="531" width="11.5703125" style="2"/>
    <col min="532" max="534" width="14.42578125" style="2" customWidth="1"/>
    <col min="535" max="535" width="14" style="2" customWidth="1"/>
    <col min="536" max="757" width="11.5703125" style="2"/>
    <col min="758" max="758" width="134.140625" style="2" customWidth="1"/>
    <col min="759" max="759" width="27.85546875" style="2" customWidth="1"/>
    <col min="760" max="760" width="25.7109375" style="2" customWidth="1"/>
    <col min="761" max="761" width="15.7109375" style="2" customWidth="1"/>
    <col min="762" max="766" width="23.7109375" style="2" customWidth="1"/>
    <col min="767" max="767" width="25.5703125" style="2" bestFit="1" customWidth="1"/>
    <col min="768" max="785" width="23.7109375" style="2" customWidth="1"/>
    <col min="786" max="786" width="33" style="2" bestFit="1" customWidth="1"/>
    <col min="787" max="787" width="11.5703125" style="2"/>
    <col min="788" max="790" width="14.42578125" style="2" customWidth="1"/>
    <col min="791" max="791" width="14" style="2" customWidth="1"/>
    <col min="792" max="1013" width="11.5703125" style="2"/>
    <col min="1014" max="1014" width="134.140625" style="2" customWidth="1"/>
    <col min="1015" max="1015" width="27.85546875" style="2" customWidth="1"/>
    <col min="1016" max="1016" width="25.7109375" style="2" customWidth="1"/>
    <col min="1017" max="1017" width="15.7109375" style="2" customWidth="1"/>
    <col min="1018" max="1022" width="23.7109375" style="2" customWidth="1"/>
    <col min="1023" max="1023" width="25.5703125" style="2" bestFit="1" customWidth="1"/>
    <col min="1024" max="1041" width="23.7109375" style="2" customWidth="1"/>
    <col min="1042" max="1042" width="33" style="2" bestFit="1" customWidth="1"/>
    <col min="1043" max="1043" width="11.5703125" style="2"/>
    <col min="1044" max="1046" width="14.42578125" style="2" customWidth="1"/>
    <col min="1047" max="1047" width="14" style="2" customWidth="1"/>
    <col min="1048" max="1269" width="11.5703125" style="2"/>
    <col min="1270" max="1270" width="134.140625" style="2" customWidth="1"/>
    <col min="1271" max="1271" width="27.85546875" style="2" customWidth="1"/>
    <col min="1272" max="1272" width="25.7109375" style="2" customWidth="1"/>
    <col min="1273" max="1273" width="15.7109375" style="2" customWidth="1"/>
    <col min="1274" max="1278" width="23.7109375" style="2" customWidth="1"/>
    <col min="1279" max="1279" width="25.5703125" style="2" bestFit="1" customWidth="1"/>
    <col min="1280" max="1297" width="23.7109375" style="2" customWidth="1"/>
    <col min="1298" max="1298" width="33" style="2" bestFit="1" customWidth="1"/>
    <col min="1299" max="1299" width="11.5703125" style="2"/>
    <col min="1300" max="1302" width="14.42578125" style="2" customWidth="1"/>
    <col min="1303" max="1303" width="14" style="2" customWidth="1"/>
    <col min="1304" max="1525" width="11.5703125" style="2"/>
    <col min="1526" max="1526" width="134.140625" style="2" customWidth="1"/>
    <col min="1527" max="1527" width="27.85546875" style="2" customWidth="1"/>
    <col min="1528" max="1528" width="25.7109375" style="2" customWidth="1"/>
    <col min="1529" max="1529" width="15.7109375" style="2" customWidth="1"/>
    <col min="1530" max="1534" width="23.7109375" style="2" customWidth="1"/>
    <col min="1535" max="1535" width="25.5703125" style="2" bestFit="1" customWidth="1"/>
    <col min="1536" max="1553" width="23.7109375" style="2" customWidth="1"/>
    <col min="1554" max="1554" width="33" style="2" bestFit="1" customWidth="1"/>
    <col min="1555" max="1555" width="11.5703125" style="2"/>
    <col min="1556" max="1558" width="14.42578125" style="2" customWidth="1"/>
    <col min="1559" max="1559" width="14" style="2" customWidth="1"/>
    <col min="1560" max="1781" width="11.5703125" style="2"/>
    <col min="1782" max="1782" width="134.140625" style="2" customWidth="1"/>
    <col min="1783" max="1783" width="27.85546875" style="2" customWidth="1"/>
    <col min="1784" max="1784" width="25.7109375" style="2" customWidth="1"/>
    <col min="1785" max="1785" width="15.7109375" style="2" customWidth="1"/>
    <col min="1786" max="1790" width="23.7109375" style="2" customWidth="1"/>
    <col min="1791" max="1791" width="25.5703125" style="2" bestFit="1" customWidth="1"/>
    <col min="1792" max="1809" width="23.7109375" style="2" customWidth="1"/>
    <col min="1810" max="1810" width="33" style="2" bestFit="1" customWidth="1"/>
    <col min="1811" max="1811" width="11.5703125" style="2"/>
    <col min="1812" max="1814" width="14.42578125" style="2" customWidth="1"/>
    <col min="1815" max="1815" width="14" style="2" customWidth="1"/>
    <col min="1816" max="2037" width="11.5703125" style="2"/>
    <col min="2038" max="2038" width="134.140625" style="2" customWidth="1"/>
    <col min="2039" max="2039" width="27.85546875" style="2" customWidth="1"/>
    <col min="2040" max="2040" width="25.7109375" style="2" customWidth="1"/>
    <col min="2041" max="2041" width="15.7109375" style="2" customWidth="1"/>
    <col min="2042" max="2046" width="23.7109375" style="2" customWidth="1"/>
    <col min="2047" max="2047" width="25.5703125" style="2" bestFit="1" customWidth="1"/>
    <col min="2048" max="2065" width="23.7109375" style="2" customWidth="1"/>
    <col min="2066" max="2066" width="33" style="2" bestFit="1" customWidth="1"/>
    <col min="2067" max="2067" width="11.5703125" style="2"/>
    <col min="2068" max="2070" width="14.42578125" style="2" customWidth="1"/>
    <col min="2071" max="2071" width="14" style="2" customWidth="1"/>
    <col min="2072" max="2293" width="11.5703125" style="2"/>
    <col min="2294" max="2294" width="134.140625" style="2" customWidth="1"/>
    <col min="2295" max="2295" width="27.85546875" style="2" customWidth="1"/>
    <col min="2296" max="2296" width="25.7109375" style="2" customWidth="1"/>
    <col min="2297" max="2297" width="15.7109375" style="2" customWidth="1"/>
    <col min="2298" max="2302" width="23.7109375" style="2" customWidth="1"/>
    <col min="2303" max="2303" width="25.5703125" style="2" bestFit="1" customWidth="1"/>
    <col min="2304" max="2321" width="23.7109375" style="2" customWidth="1"/>
    <col min="2322" max="2322" width="33" style="2" bestFit="1" customWidth="1"/>
    <col min="2323" max="2323" width="11.5703125" style="2"/>
    <col min="2324" max="2326" width="14.42578125" style="2" customWidth="1"/>
    <col min="2327" max="2327" width="14" style="2" customWidth="1"/>
    <col min="2328" max="2549" width="11.5703125" style="2"/>
    <col min="2550" max="2550" width="134.140625" style="2" customWidth="1"/>
    <col min="2551" max="2551" width="27.85546875" style="2" customWidth="1"/>
    <col min="2552" max="2552" width="25.7109375" style="2" customWidth="1"/>
    <col min="2553" max="2553" width="15.7109375" style="2" customWidth="1"/>
    <col min="2554" max="2558" width="23.7109375" style="2" customWidth="1"/>
    <col min="2559" max="2559" width="25.5703125" style="2" bestFit="1" customWidth="1"/>
    <col min="2560" max="2577" width="23.7109375" style="2" customWidth="1"/>
    <col min="2578" max="2578" width="33" style="2" bestFit="1" customWidth="1"/>
    <col min="2579" max="2579" width="11.5703125" style="2"/>
    <col min="2580" max="2582" width="14.42578125" style="2" customWidth="1"/>
    <col min="2583" max="2583" width="14" style="2" customWidth="1"/>
    <col min="2584" max="2805" width="11.5703125" style="2"/>
    <col min="2806" max="2806" width="134.140625" style="2" customWidth="1"/>
    <col min="2807" max="2807" width="27.85546875" style="2" customWidth="1"/>
    <col min="2808" max="2808" width="25.7109375" style="2" customWidth="1"/>
    <col min="2809" max="2809" width="15.7109375" style="2" customWidth="1"/>
    <col min="2810" max="2814" width="23.7109375" style="2" customWidth="1"/>
    <col min="2815" max="2815" width="25.5703125" style="2" bestFit="1" customWidth="1"/>
    <col min="2816" max="2833" width="23.7109375" style="2" customWidth="1"/>
    <col min="2834" max="2834" width="33" style="2" bestFit="1" customWidth="1"/>
    <col min="2835" max="2835" width="11.5703125" style="2"/>
    <col min="2836" max="2838" width="14.42578125" style="2" customWidth="1"/>
    <col min="2839" max="2839" width="14" style="2" customWidth="1"/>
    <col min="2840" max="3061" width="11.5703125" style="2"/>
    <col min="3062" max="3062" width="134.140625" style="2" customWidth="1"/>
    <col min="3063" max="3063" width="27.85546875" style="2" customWidth="1"/>
    <col min="3064" max="3064" width="25.7109375" style="2" customWidth="1"/>
    <col min="3065" max="3065" width="15.7109375" style="2" customWidth="1"/>
    <col min="3066" max="3070" width="23.7109375" style="2" customWidth="1"/>
    <col min="3071" max="3071" width="25.5703125" style="2" bestFit="1" customWidth="1"/>
    <col min="3072" max="3089" width="23.7109375" style="2" customWidth="1"/>
    <col min="3090" max="3090" width="33" style="2" bestFit="1" customWidth="1"/>
    <col min="3091" max="3091" width="11.5703125" style="2"/>
    <col min="3092" max="3094" width="14.42578125" style="2" customWidth="1"/>
    <col min="3095" max="3095" width="14" style="2" customWidth="1"/>
    <col min="3096" max="3317" width="11.5703125" style="2"/>
    <col min="3318" max="3318" width="134.140625" style="2" customWidth="1"/>
    <col min="3319" max="3319" width="27.85546875" style="2" customWidth="1"/>
    <col min="3320" max="3320" width="25.7109375" style="2" customWidth="1"/>
    <col min="3321" max="3321" width="15.7109375" style="2" customWidth="1"/>
    <col min="3322" max="3326" width="23.7109375" style="2" customWidth="1"/>
    <col min="3327" max="3327" width="25.5703125" style="2" bestFit="1" customWidth="1"/>
    <col min="3328" max="3345" width="23.7109375" style="2" customWidth="1"/>
    <col min="3346" max="3346" width="33" style="2" bestFit="1" customWidth="1"/>
    <col min="3347" max="3347" width="11.5703125" style="2"/>
    <col min="3348" max="3350" width="14.42578125" style="2" customWidth="1"/>
    <col min="3351" max="3351" width="14" style="2" customWidth="1"/>
    <col min="3352" max="3573" width="11.5703125" style="2"/>
    <col min="3574" max="3574" width="134.140625" style="2" customWidth="1"/>
    <col min="3575" max="3575" width="27.85546875" style="2" customWidth="1"/>
    <col min="3576" max="3576" width="25.7109375" style="2" customWidth="1"/>
    <col min="3577" max="3577" width="15.7109375" style="2" customWidth="1"/>
    <col min="3578" max="3582" width="23.7109375" style="2" customWidth="1"/>
    <col min="3583" max="3583" width="25.5703125" style="2" bestFit="1" customWidth="1"/>
    <col min="3584" max="3601" width="23.7109375" style="2" customWidth="1"/>
    <col min="3602" max="3602" width="33" style="2" bestFit="1" customWidth="1"/>
    <col min="3603" max="3603" width="11.5703125" style="2"/>
    <col min="3604" max="3606" width="14.42578125" style="2" customWidth="1"/>
    <col min="3607" max="3607" width="14" style="2" customWidth="1"/>
    <col min="3608" max="3829" width="11.5703125" style="2"/>
    <col min="3830" max="3830" width="134.140625" style="2" customWidth="1"/>
    <col min="3831" max="3831" width="27.85546875" style="2" customWidth="1"/>
    <col min="3832" max="3832" width="25.7109375" style="2" customWidth="1"/>
    <col min="3833" max="3833" width="15.7109375" style="2" customWidth="1"/>
    <col min="3834" max="3838" width="23.7109375" style="2" customWidth="1"/>
    <col min="3839" max="3839" width="25.5703125" style="2" bestFit="1" customWidth="1"/>
    <col min="3840" max="3857" width="23.7109375" style="2" customWidth="1"/>
    <col min="3858" max="3858" width="33" style="2" bestFit="1" customWidth="1"/>
    <col min="3859" max="3859" width="11.5703125" style="2"/>
    <col min="3860" max="3862" width="14.42578125" style="2" customWidth="1"/>
    <col min="3863" max="3863" width="14" style="2" customWidth="1"/>
    <col min="3864" max="4085" width="11.5703125" style="2"/>
    <col min="4086" max="4086" width="134.140625" style="2" customWidth="1"/>
    <col min="4087" max="4087" width="27.85546875" style="2" customWidth="1"/>
    <col min="4088" max="4088" width="25.7109375" style="2" customWidth="1"/>
    <col min="4089" max="4089" width="15.7109375" style="2" customWidth="1"/>
    <col min="4090" max="4094" width="23.7109375" style="2" customWidth="1"/>
    <col min="4095" max="4095" width="25.5703125" style="2" bestFit="1" customWidth="1"/>
    <col min="4096" max="4113" width="23.7109375" style="2" customWidth="1"/>
    <col min="4114" max="4114" width="33" style="2" bestFit="1" customWidth="1"/>
    <col min="4115" max="4115" width="11.5703125" style="2"/>
    <col min="4116" max="4118" width="14.42578125" style="2" customWidth="1"/>
    <col min="4119" max="4119" width="14" style="2" customWidth="1"/>
    <col min="4120" max="4341" width="11.5703125" style="2"/>
    <col min="4342" max="4342" width="134.140625" style="2" customWidth="1"/>
    <col min="4343" max="4343" width="27.85546875" style="2" customWidth="1"/>
    <col min="4344" max="4344" width="25.7109375" style="2" customWidth="1"/>
    <col min="4345" max="4345" width="15.7109375" style="2" customWidth="1"/>
    <col min="4346" max="4350" width="23.7109375" style="2" customWidth="1"/>
    <col min="4351" max="4351" width="25.5703125" style="2" bestFit="1" customWidth="1"/>
    <col min="4352" max="4369" width="23.7109375" style="2" customWidth="1"/>
    <col min="4370" max="4370" width="33" style="2" bestFit="1" customWidth="1"/>
    <col min="4371" max="4371" width="11.5703125" style="2"/>
    <col min="4372" max="4374" width="14.42578125" style="2" customWidth="1"/>
    <col min="4375" max="4375" width="14" style="2" customWidth="1"/>
    <col min="4376" max="4597" width="11.5703125" style="2"/>
    <col min="4598" max="4598" width="134.140625" style="2" customWidth="1"/>
    <col min="4599" max="4599" width="27.85546875" style="2" customWidth="1"/>
    <col min="4600" max="4600" width="25.7109375" style="2" customWidth="1"/>
    <col min="4601" max="4601" width="15.7109375" style="2" customWidth="1"/>
    <col min="4602" max="4606" width="23.7109375" style="2" customWidth="1"/>
    <col min="4607" max="4607" width="25.5703125" style="2" bestFit="1" customWidth="1"/>
    <col min="4608" max="4625" width="23.7109375" style="2" customWidth="1"/>
    <col min="4626" max="4626" width="33" style="2" bestFit="1" customWidth="1"/>
    <col min="4627" max="4627" width="11.5703125" style="2"/>
    <col min="4628" max="4630" width="14.42578125" style="2" customWidth="1"/>
    <col min="4631" max="4631" width="14" style="2" customWidth="1"/>
    <col min="4632" max="4853" width="11.5703125" style="2"/>
    <col min="4854" max="4854" width="134.140625" style="2" customWidth="1"/>
    <col min="4855" max="4855" width="27.85546875" style="2" customWidth="1"/>
    <col min="4856" max="4856" width="25.7109375" style="2" customWidth="1"/>
    <col min="4857" max="4857" width="15.7109375" style="2" customWidth="1"/>
    <col min="4858" max="4862" width="23.7109375" style="2" customWidth="1"/>
    <col min="4863" max="4863" width="25.5703125" style="2" bestFit="1" customWidth="1"/>
    <col min="4864" max="4881" width="23.7109375" style="2" customWidth="1"/>
    <col min="4882" max="4882" width="33" style="2" bestFit="1" customWidth="1"/>
    <col min="4883" max="4883" width="11.5703125" style="2"/>
    <col min="4884" max="4886" width="14.42578125" style="2" customWidth="1"/>
    <col min="4887" max="4887" width="14" style="2" customWidth="1"/>
    <col min="4888" max="5109" width="11.5703125" style="2"/>
    <col min="5110" max="5110" width="134.140625" style="2" customWidth="1"/>
    <col min="5111" max="5111" width="27.85546875" style="2" customWidth="1"/>
    <col min="5112" max="5112" width="25.7109375" style="2" customWidth="1"/>
    <col min="5113" max="5113" width="15.7109375" style="2" customWidth="1"/>
    <col min="5114" max="5118" width="23.7109375" style="2" customWidth="1"/>
    <col min="5119" max="5119" width="25.5703125" style="2" bestFit="1" customWidth="1"/>
    <col min="5120" max="5137" width="23.7109375" style="2" customWidth="1"/>
    <col min="5138" max="5138" width="33" style="2" bestFit="1" customWidth="1"/>
    <col min="5139" max="5139" width="11.5703125" style="2"/>
    <col min="5140" max="5142" width="14.42578125" style="2" customWidth="1"/>
    <col min="5143" max="5143" width="14" style="2" customWidth="1"/>
    <col min="5144" max="5365" width="11.5703125" style="2"/>
    <col min="5366" max="5366" width="134.140625" style="2" customWidth="1"/>
    <col min="5367" max="5367" width="27.85546875" style="2" customWidth="1"/>
    <col min="5368" max="5368" width="25.7109375" style="2" customWidth="1"/>
    <col min="5369" max="5369" width="15.7109375" style="2" customWidth="1"/>
    <col min="5370" max="5374" width="23.7109375" style="2" customWidth="1"/>
    <col min="5375" max="5375" width="25.5703125" style="2" bestFit="1" customWidth="1"/>
    <col min="5376" max="5393" width="23.7109375" style="2" customWidth="1"/>
    <col min="5394" max="5394" width="33" style="2" bestFit="1" customWidth="1"/>
    <col min="5395" max="5395" width="11.5703125" style="2"/>
    <col min="5396" max="5398" width="14.42578125" style="2" customWidth="1"/>
    <col min="5399" max="5399" width="14" style="2" customWidth="1"/>
    <col min="5400" max="5621" width="11.5703125" style="2"/>
    <col min="5622" max="5622" width="134.140625" style="2" customWidth="1"/>
    <col min="5623" max="5623" width="27.85546875" style="2" customWidth="1"/>
    <col min="5624" max="5624" width="25.7109375" style="2" customWidth="1"/>
    <col min="5625" max="5625" width="15.7109375" style="2" customWidth="1"/>
    <col min="5626" max="5630" width="23.7109375" style="2" customWidth="1"/>
    <col min="5631" max="5631" width="25.5703125" style="2" bestFit="1" customWidth="1"/>
    <col min="5632" max="5649" width="23.7109375" style="2" customWidth="1"/>
    <col min="5650" max="5650" width="33" style="2" bestFit="1" customWidth="1"/>
    <col min="5651" max="5651" width="11.5703125" style="2"/>
    <col min="5652" max="5654" width="14.42578125" style="2" customWidth="1"/>
    <col min="5655" max="5655" width="14" style="2" customWidth="1"/>
    <col min="5656" max="5877" width="11.5703125" style="2"/>
    <col min="5878" max="5878" width="134.140625" style="2" customWidth="1"/>
    <col min="5879" max="5879" width="27.85546875" style="2" customWidth="1"/>
    <col min="5880" max="5880" width="25.7109375" style="2" customWidth="1"/>
    <col min="5881" max="5881" width="15.7109375" style="2" customWidth="1"/>
    <col min="5882" max="5886" width="23.7109375" style="2" customWidth="1"/>
    <col min="5887" max="5887" width="25.5703125" style="2" bestFit="1" customWidth="1"/>
    <col min="5888" max="5905" width="23.7109375" style="2" customWidth="1"/>
    <col min="5906" max="5906" width="33" style="2" bestFit="1" customWidth="1"/>
    <col min="5907" max="5907" width="11.5703125" style="2"/>
    <col min="5908" max="5910" width="14.42578125" style="2" customWidth="1"/>
    <col min="5911" max="5911" width="14" style="2" customWidth="1"/>
    <col min="5912" max="6133" width="11.5703125" style="2"/>
    <col min="6134" max="6134" width="134.140625" style="2" customWidth="1"/>
    <col min="6135" max="6135" width="27.85546875" style="2" customWidth="1"/>
    <col min="6136" max="6136" width="25.7109375" style="2" customWidth="1"/>
    <col min="6137" max="6137" width="15.7109375" style="2" customWidth="1"/>
    <col min="6138" max="6142" width="23.7109375" style="2" customWidth="1"/>
    <col min="6143" max="6143" width="25.5703125" style="2" bestFit="1" customWidth="1"/>
    <col min="6144" max="6161" width="23.7109375" style="2" customWidth="1"/>
    <col min="6162" max="6162" width="33" style="2" bestFit="1" customWidth="1"/>
    <col min="6163" max="6163" width="11.5703125" style="2"/>
    <col min="6164" max="6166" width="14.42578125" style="2" customWidth="1"/>
    <col min="6167" max="6167" width="14" style="2" customWidth="1"/>
    <col min="6168" max="6389" width="11.5703125" style="2"/>
    <col min="6390" max="6390" width="134.140625" style="2" customWidth="1"/>
    <col min="6391" max="6391" width="27.85546875" style="2" customWidth="1"/>
    <col min="6392" max="6392" width="25.7109375" style="2" customWidth="1"/>
    <col min="6393" max="6393" width="15.7109375" style="2" customWidth="1"/>
    <col min="6394" max="6398" width="23.7109375" style="2" customWidth="1"/>
    <col min="6399" max="6399" width="25.5703125" style="2" bestFit="1" customWidth="1"/>
    <col min="6400" max="6417" width="23.7109375" style="2" customWidth="1"/>
    <col min="6418" max="6418" width="33" style="2" bestFit="1" customWidth="1"/>
    <col min="6419" max="6419" width="11.5703125" style="2"/>
    <col min="6420" max="6422" width="14.42578125" style="2" customWidth="1"/>
    <col min="6423" max="6423" width="14" style="2" customWidth="1"/>
    <col min="6424" max="6645" width="11.5703125" style="2"/>
    <col min="6646" max="6646" width="134.140625" style="2" customWidth="1"/>
    <col min="6647" max="6647" width="27.85546875" style="2" customWidth="1"/>
    <col min="6648" max="6648" width="25.7109375" style="2" customWidth="1"/>
    <col min="6649" max="6649" width="15.7109375" style="2" customWidth="1"/>
    <col min="6650" max="6654" width="23.7109375" style="2" customWidth="1"/>
    <col min="6655" max="6655" width="25.5703125" style="2" bestFit="1" customWidth="1"/>
    <col min="6656" max="6673" width="23.7109375" style="2" customWidth="1"/>
    <col min="6674" max="6674" width="33" style="2" bestFit="1" customWidth="1"/>
    <col min="6675" max="6675" width="11.5703125" style="2"/>
    <col min="6676" max="6678" width="14.42578125" style="2" customWidth="1"/>
    <col min="6679" max="6679" width="14" style="2" customWidth="1"/>
    <col min="6680" max="6901" width="11.5703125" style="2"/>
    <col min="6902" max="6902" width="134.140625" style="2" customWidth="1"/>
    <col min="6903" max="6903" width="27.85546875" style="2" customWidth="1"/>
    <col min="6904" max="6904" width="25.7109375" style="2" customWidth="1"/>
    <col min="6905" max="6905" width="15.7109375" style="2" customWidth="1"/>
    <col min="6906" max="6910" width="23.7109375" style="2" customWidth="1"/>
    <col min="6911" max="6911" width="25.5703125" style="2" bestFit="1" customWidth="1"/>
    <col min="6912" max="6929" width="23.7109375" style="2" customWidth="1"/>
    <col min="6930" max="6930" width="33" style="2" bestFit="1" customWidth="1"/>
    <col min="6931" max="6931" width="11.5703125" style="2"/>
    <col min="6932" max="6934" width="14.42578125" style="2" customWidth="1"/>
    <col min="6935" max="6935" width="14" style="2" customWidth="1"/>
    <col min="6936" max="7157" width="11.5703125" style="2"/>
    <col min="7158" max="7158" width="134.140625" style="2" customWidth="1"/>
    <col min="7159" max="7159" width="27.85546875" style="2" customWidth="1"/>
    <col min="7160" max="7160" width="25.7109375" style="2" customWidth="1"/>
    <col min="7161" max="7161" width="15.7109375" style="2" customWidth="1"/>
    <col min="7162" max="7166" width="23.7109375" style="2" customWidth="1"/>
    <col min="7167" max="7167" width="25.5703125" style="2" bestFit="1" customWidth="1"/>
    <col min="7168" max="7185" width="23.7109375" style="2" customWidth="1"/>
    <col min="7186" max="7186" width="33" style="2" bestFit="1" customWidth="1"/>
    <col min="7187" max="7187" width="11.5703125" style="2"/>
    <col min="7188" max="7190" width="14.42578125" style="2" customWidth="1"/>
    <col min="7191" max="7191" width="14" style="2" customWidth="1"/>
    <col min="7192" max="7413" width="11.5703125" style="2"/>
    <col min="7414" max="7414" width="134.140625" style="2" customWidth="1"/>
    <col min="7415" max="7415" width="27.85546875" style="2" customWidth="1"/>
    <col min="7416" max="7416" width="25.7109375" style="2" customWidth="1"/>
    <col min="7417" max="7417" width="15.7109375" style="2" customWidth="1"/>
    <col min="7418" max="7422" width="23.7109375" style="2" customWidth="1"/>
    <col min="7423" max="7423" width="25.5703125" style="2" bestFit="1" customWidth="1"/>
    <col min="7424" max="7441" width="23.7109375" style="2" customWidth="1"/>
    <col min="7442" max="7442" width="33" style="2" bestFit="1" customWidth="1"/>
    <col min="7443" max="7443" width="11.5703125" style="2"/>
    <col min="7444" max="7446" width="14.42578125" style="2" customWidth="1"/>
    <col min="7447" max="7447" width="14" style="2" customWidth="1"/>
    <col min="7448" max="7669" width="11.5703125" style="2"/>
    <col min="7670" max="7670" width="134.140625" style="2" customWidth="1"/>
    <col min="7671" max="7671" width="27.85546875" style="2" customWidth="1"/>
    <col min="7672" max="7672" width="25.7109375" style="2" customWidth="1"/>
    <col min="7673" max="7673" width="15.7109375" style="2" customWidth="1"/>
    <col min="7674" max="7678" width="23.7109375" style="2" customWidth="1"/>
    <col min="7679" max="7679" width="25.5703125" style="2" bestFit="1" customWidth="1"/>
    <col min="7680" max="7697" width="23.7109375" style="2" customWidth="1"/>
    <col min="7698" max="7698" width="33" style="2" bestFit="1" customWidth="1"/>
    <col min="7699" max="7699" width="11.5703125" style="2"/>
    <col min="7700" max="7702" width="14.42578125" style="2" customWidth="1"/>
    <col min="7703" max="7703" width="14" style="2" customWidth="1"/>
    <col min="7704" max="7925" width="11.5703125" style="2"/>
    <col min="7926" max="7926" width="134.140625" style="2" customWidth="1"/>
    <col min="7927" max="7927" width="27.85546875" style="2" customWidth="1"/>
    <col min="7928" max="7928" width="25.7109375" style="2" customWidth="1"/>
    <col min="7929" max="7929" width="15.7109375" style="2" customWidth="1"/>
    <col min="7930" max="7934" width="23.7109375" style="2" customWidth="1"/>
    <col min="7935" max="7935" width="25.5703125" style="2" bestFit="1" customWidth="1"/>
    <col min="7936" max="7953" width="23.7109375" style="2" customWidth="1"/>
    <col min="7954" max="7954" width="33" style="2" bestFit="1" customWidth="1"/>
    <col min="7955" max="7955" width="11.5703125" style="2"/>
    <col min="7956" max="7958" width="14.42578125" style="2" customWidth="1"/>
    <col min="7959" max="7959" width="14" style="2" customWidth="1"/>
    <col min="7960" max="8181" width="11.5703125" style="2"/>
    <col min="8182" max="8182" width="134.140625" style="2" customWidth="1"/>
    <col min="8183" max="8183" width="27.85546875" style="2" customWidth="1"/>
    <col min="8184" max="8184" width="25.7109375" style="2" customWidth="1"/>
    <col min="8185" max="8185" width="15.7109375" style="2" customWidth="1"/>
    <col min="8186" max="8190" width="23.7109375" style="2" customWidth="1"/>
    <col min="8191" max="8191" width="25.5703125" style="2" bestFit="1" customWidth="1"/>
    <col min="8192" max="8209" width="23.7109375" style="2" customWidth="1"/>
    <col min="8210" max="8210" width="33" style="2" bestFit="1" customWidth="1"/>
    <col min="8211" max="8211" width="11.5703125" style="2"/>
    <col min="8212" max="8214" width="14.42578125" style="2" customWidth="1"/>
    <col min="8215" max="8215" width="14" style="2" customWidth="1"/>
    <col min="8216" max="8437" width="11.5703125" style="2"/>
    <col min="8438" max="8438" width="134.140625" style="2" customWidth="1"/>
    <col min="8439" max="8439" width="27.85546875" style="2" customWidth="1"/>
    <col min="8440" max="8440" width="25.7109375" style="2" customWidth="1"/>
    <col min="8441" max="8441" width="15.7109375" style="2" customWidth="1"/>
    <col min="8442" max="8446" width="23.7109375" style="2" customWidth="1"/>
    <col min="8447" max="8447" width="25.5703125" style="2" bestFit="1" customWidth="1"/>
    <col min="8448" max="8465" width="23.7109375" style="2" customWidth="1"/>
    <col min="8466" max="8466" width="33" style="2" bestFit="1" customWidth="1"/>
    <col min="8467" max="8467" width="11.5703125" style="2"/>
    <col min="8468" max="8470" width="14.42578125" style="2" customWidth="1"/>
    <col min="8471" max="8471" width="14" style="2" customWidth="1"/>
    <col min="8472" max="8693" width="11.5703125" style="2"/>
    <col min="8694" max="8694" width="134.140625" style="2" customWidth="1"/>
    <col min="8695" max="8695" width="27.85546875" style="2" customWidth="1"/>
    <col min="8696" max="8696" width="25.7109375" style="2" customWidth="1"/>
    <col min="8697" max="8697" width="15.7109375" style="2" customWidth="1"/>
    <col min="8698" max="8702" width="23.7109375" style="2" customWidth="1"/>
    <col min="8703" max="8703" width="25.5703125" style="2" bestFit="1" customWidth="1"/>
    <col min="8704" max="8721" width="23.7109375" style="2" customWidth="1"/>
    <col min="8722" max="8722" width="33" style="2" bestFit="1" customWidth="1"/>
    <col min="8723" max="8723" width="11.5703125" style="2"/>
    <col min="8724" max="8726" width="14.42578125" style="2" customWidth="1"/>
    <col min="8727" max="8727" width="14" style="2" customWidth="1"/>
    <col min="8728" max="8949" width="11.5703125" style="2"/>
    <col min="8950" max="8950" width="134.140625" style="2" customWidth="1"/>
    <col min="8951" max="8951" width="27.85546875" style="2" customWidth="1"/>
    <col min="8952" max="8952" width="25.7109375" style="2" customWidth="1"/>
    <col min="8953" max="8953" width="15.7109375" style="2" customWidth="1"/>
    <col min="8954" max="8958" width="23.7109375" style="2" customWidth="1"/>
    <col min="8959" max="8959" width="25.5703125" style="2" bestFit="1" customWidth="1"/>
    <col min="8960" max="8977" width="23.7109375" style="2" customWidth="1"/>
    <col min="8978" max="8978" width="33" style="2" bestFit="1" customWidth="1"/>
    <col min="8979" max="8979" width="11.5703125" style="2"/>
    <col min="8980" max="8982" width="14.42578125" style="2" customWidth="1"/>
    <col min="8983" max="8983" width="14" style="2" customWidth="1"/>
    <col min="8984" max="9205" width="11.5703125" style="2"/>
    <col min="9206" max="9206" width="134.140625" style="2" customWidth="1"/>
    <col min="9207" max="9207" width="27.85546875" style="2" customWidth="1"/>
    <col min="9208" max="9208" width="25.7109375" style="2" customWidth="1"/>
    <col min="9209" max="9209" width="15.7109375" style="2" customWidth="1"/>
    <col min="9210" max="9214" width="23.7109375" style="2" customWidth="1"/>
    <col min="9215" max="9215" width="25.5703125" style="2" bestFit="1" customWidth="1"/>
    <col min="9216" max="9233" width="23.7109375" style="2" customWidth="1"/>
    <col min="9234" max="9234" width="33" style="2" bestFit="1" customWidth="1"/>
    <col min="9235" max="9235" width="11.5703125" style="2"/>
    <col min="9236" max="9238" width="14.42578125" style="2" customWidth="1"/>
    <col min="9239" max="9239" width="14" style="2" customWidth="1"/>
    <col min="9240" max="9461" width="11.5703125" style="2"/>
    <col min="9462" max="9462" width="134.140625" style="2" customWidth="1"/>
    <col min="9463" max="9463" width="27.85546875" style="2" customWidth="1"/>
    <col min="9464" max="9464" width="25.7109375" style="2" customWidth="1"/>
    <col min="9465" max="9465" width="15.7109375" style="2" customWidth="1"/>
    <col min="9466" max="9470" width="23.7109375" style="2" customWidth="1"/>
    <col min="9471" max="9471" width="25.5703125" style="2" bestFit="1" customWidth="1"/>
    <col min="9472" max="9489" width="23.7109375" style="2" customWidth="1"/>
    <col min="9490" max="9490" width="33" style="2" bestFit="1" customWidth="1"/>
    <col min="9491" max="9491" width="11.5703125" style="2"/>
    <col min="9492" max="9494" width="14.42578125" style="2" customWidth="1"/>
    <col min="9495" max="9495" width="14" style="2" customWidth="1"/>
    <col min="9496" max="9717" width="11.5703125" style="2"/>
    <col min="9718" max="9718" width="134.140625" style="2" customWidth="1"/>
    <col min="9719" max="9719" width="27.85546875" style="2" customWidth="1"/>
    <col min="9720" max="9720" width="25.7109375" style="2" customWidth="1"/>
    <col min="9721" max="9721" width="15.7109375" style="2" customWidth="1"/>
    <col min="9722" max="9726" width="23.7109375" style="2" customWidth="1"/>
    <col min="9727" max="9727" width="25.5703125" style="2" bestFit="1" customWidth="1"/>
    <col min="9728" max="9745" width="23.7109375" style="2" customWidth="1"/>
    <col min="9746" max="9746" width="33" style="2" bestFit="1" customWidth="1"/>
    <col min="9747" max="9747" width="11.5703125" style="2"/>
    <col min="9748" max="9750" width="14.42578125" style="2" customWidth="1"/>
    <col min="9751" max="9751" width="14" style="2" customWidth="1"/>
    <col min="9752" max="9973" width="11.5703125" style="2"/>
    <col min="9974" max="9974" width="134.140625" style="2" customWidth="1"/>
    <col min="9975" max="9975" width="27.85546875" style="2" customWidth="1"/>
    <col min="9976" max="9976" width="25.7109375" style="2" customWidth="1"/>
    <col min="9977" max="9977" width="15.7109375" style="2" customWidth="1"/>
    <col min="9978" max="9982" width="23.7109375" style="2" customWidth="1"/>
    <col min="9983" max="9983" width="25.5703125" style="2" bestFit="1" customWidth="1"/>
    <col min="9984" max="10001" width="23.7109375" style="2" customWidth="1"/>
    <col min="10002" max="10002" width="33" style="2" bestFit="1" customWidth="1"/>
    <col min="10003" max="10003" width="11.5703125" style="2"/>
    <col min="10004" max="10006" width="14.42578125" style="2" customWidth="1"/>
    <col min="10007" max="10007" width="14" style="2" customWidth="1"/>
    <col min="10008" max="10229" width="11.5703125" style="2"/>
    <col min="10230" max="10230" width="134.140625" style="2" customWidth="1"/>
    <col min="10231" max="10231" width="27.85546875" style="2" customWidth="1"/>
    <col min="10232" max="10232" width="25.7109375" style="2" customWidth="1"/>
    <col min="10233" max="10233" width="15.7109375" style="2" customWidth="1"/>
    <col min="10234" max="10238" width="23.7109375" style="2" customWidth="1"/>
    <col min="10239" max="10239" width="25.5703125" style="2" bestFit="1" customWidth="1"/>
    <col min="10240" max="10257" width="23.7109375" style="2" customWidth="1"/>
    <col min="10258" max="10258" width="33" style="2" bestFit="1" customWidth="1"/>
    <col min="10259" max="10259" width="11.5703125" style="2"/>
    <col min="10260" max="10262" width="14.42578125" style="2" customWidth="1"/>
    <col min="10263" max="10263" width="14" style="2" customWidth="1"/>
    <col min="10264" max="10485" width="11.5703125" style="2"/>
    <col min="10486" max="10486" width="134.140625" style="2" customWidth="1"/>
    <col min="10487" max="10487" width="27.85546875" style="2" customWidth="1"/>
    <col min="10488" max="10488" width="25.7109375" style="2" customWidth="1"/>
    <col min="10489" max="10489" width="15.7109375" style="2" customWidth="1"/>
    <col min="10490" max="10494" width="23.7109375" style="2" customWidth="1"/>
    <col min="10495" max="10495" width="25.5703125" style="2" bestFit="1" customWidth="1"/>
    <col min="10496" max="10513" width="23.7109375" style="2" customWidth="1"/>
    <col min="10514" max="10514" width="33" style="2" bestFit="1" customWidth="1"/>
    <col min="10515" max="10515" width="11.5703125" style="2"/>
    <col min="10516" max="10518" width="14.42578125" style="2" customWidth="1"/>
    <col min="10519" max="10519" width="14" style="2" customWidth="1"/>
    <col min="10520" max="10741" width="11.5703125" style="2"/>
    <col min="10742" max="10742" width="134.140625" style="2" customWidth="1"/>
    <col min="10743" max="10743" width="27.85546875" style="2" customWidth="1"/>
    <col min="10744" max="10744" width="25.7109375" style="2" customWidth="1"/>
    <col min="10745" max="10745" width="15.7109375" style="2" customWidth="1"/>
    <col min="10746" max="10750" width="23.7109375" style="2" customWidth="1"/>
    <col min="10751" max="10751" width="25.5703125" style="2" bestFit="1" customWidth="1"/>
    <col min="10752" max="10769" width="23.7109375" style="2" customWidth="1"/>
    <col min="10770" max="10770" width="33" style="2" bestFit="1" customWidth="1"/>
    <col min="10771" max="10771" width="11.5703125" style="2"/>
    <col min="10772" max="10774" width="14.42578125" style="2" customWidth="1"/>
    <col min="10775" max="10775" width="14" style="2" customWidth="1"/>
    <col min="10776" max="10997" width="11.5703125" style="2"/>
    <col min="10998" max="10998" width="134.140625" style="2" customWidth="1"/>
    <col min="10999" max="10999" width="27.85546875" style="2" customWidth="1"/>
    <col min="11000" max="11000" width="25.7109375" style="2" customWidth="1"/>
    <col min="11001" max="11001" width="15.7109375" style="2" customWidth="1"/>
    <col min="11002" max="11006" width="23.7109375" style="2" customWidth="1"/>
    <col min="11007" max="11007" width="25.5703125" style="2" bestFit="1" customWidth="1"/>
    <col min="11008" max="11025" width="23.7109375" style="2" customWidth="1"/>
    <col min="11026" max="11026" width="33" style="2" bestFit="1" customWidth="1"/>
    <col min="11027" max="11027" width="11.5703125" style="2"/>
    <col min="11028" max="11030" width="14.42578125" style="2" customWidth="1"/>
    <col min="11031" max="11031" width="14" style="2" customWidth="1"/>
    <col min="11032" max="11253" width="11.5703125" style="2"/>
    <col min="11254" max="11254" width="134.140625" style="2" customWidth="1"/>
    <col min="11255" max="11255" width="27.85546875" style="2" customWidth="1"/>
    <col min="11256" max="11256" width="25.7109375" style="2" customWidth="1"/>
    <col min="11257" max="11257" width="15.7109375" style="2" customWidth="1"/>
    <col min="11258" max="11262" width="23.7109375" style="2" customWidth="1"/>
    <col min="11263" max="11263" width="25.5703125" style="2" bestFit="1" customWidth="1"/>
    <col min="11264" max="11281" width="23.7109375" style="2" customWidth="1"/>
    <col min="11282" max="11282" width="33" style="2" bestFit="1" customWidth="1"/>
    <col min="11283" max="11283" width="11.5703125" style="2"/>
    <col min="11284" max="11286" width="14.42578125" style="2" customWidth="1"/>
    <col min="11287" max="11287" width="14" style="2" customWidth="1"/>
    <col min="11288" max="11509" width="11.5703125" style="2"/>
    <col min="11510" max="11510" width="134.140625" style="2" customWidth="1"/>
    <col min="11511" max="11511" width="27.85546875" style="2" customWidth="1"/>
    <col min="11512" max="11512" width="25.7109375" style="2" customWidth="1"/>
    <col min="11513" max="11513" width="15.7109375" style="2" customWidth="1"/>
    <col min="11514" max="11518" width="23.7109375" style="2" customWidth="1"/>
    <col min="11519" max="11519" width="25.5703125" style="2" bestFit="1" customWidth="1"/>
    <col min="11520" max="11537" width="23.7109375" style="2" customWidth="1"/>
    <col min="11538" max="11538" width="33" style="2" bestFit="1" customWidth="1"/>
    <col min="11539" max="11539" width="11.5703125" style="2"/>
    <col min="11540" max="11542" width="14.42578125" style="2" customWidth="1"/>
    <col min="11543" max="11543" width="14" style="2" customWidth="1"/>
    <col min="11544" max="11765" width="11.5703125" style="2"/>
    <col min="11766" max="11766" width="134.140625" style="2" customWidth="1"/>
    <col min="11767" max="11767" width="27.85546875" style="2" customWidth="1"/>
    <col min="11768" max="11768" width="25.7109375" style="2" customWidth="1"/>
    <col min="11769" max="11769" width="15.7109375" style="2" customWidth="1"/>
    <col min="11770" max="11774" width="23.7109375" style="2" customWidth="1"/>
    <col min="11775" max="11775" width="25.5703125" style="2" bestFit="1" customWidth="1"/>
    <col min="11776" max="11793" width="23.7109375" style="2" customWidth="1"/>
    <col min="11794" max="11794" width="33" style="2" bestFit="1" customWidth="1"/>
    <col min="11795" max="11795" width="11.5703125" style="2"/>
    <col min="11796" max="11798" width="14.42578125" style="2" customWidth="1"/>
    <col min="11799" max="11799" width="14" style="2" customWidth="1"/>
    <col min="11800" max="12021" width="11.5703125" style="2"/>
    <col min="12022" max="12022" width="134.140625" style="2" customWidth="1"/>
    <col min="12023" max="12023" width="27.85546875" style="2" customWidth="1"/>
    <col min="12024" max="12024" width="25.7109375" style="2" customWidth="1"/>
    <col min="12025" max="12025" width="15.7109375" style="2" customWidth="1"/>
    <col min="12026" max="12030" width="23.7109375" style="2" customWidth="1"/>
    <col min="12031" max="12031" width="25.5703125" style="2" bestFit="1" customWidth="1"/>
    <col min="12032" max="12049" width="23.7109375" style="2" customWidth="1"/>
    <col min="12050" max="12050" width="33" style="2" bestFit="1" customWidth="1"/>
    <col min="12051" max="12051" width="11.5703125" style="2"/>
    <col min="12052" max="12054" width="14.42578125" style="2" customWidth="1"/>
    <col min="12055" max="12055" width="14" style="2" customWidth="1"/>
    <col min="12056" max="12277" width="11.5703125" style="2"/>
    <col min="12278" max="12278" width="134.140625" style="2" customWidth="1"/>
    <col min="12279" max="12279" width="27.85546875" style="2" customWidth="1"/>
    <col min="12280" max="12280" width="25.7109375" style="2" customWidth="1"/>
    <col min="12281" max="12281" width="15.7109375" style="2" customWidth="1"/>
    <col min="12282" max="12286" width="23.7109375" style="2" customWidth="1"/>
    <col min="12287" max="12287" width="25.5703125" style="2" bestFit="1" customWidth="1"/>
    <col min="12288" max="12305" width="23.7109375" style="2" customWidth="1"/>
    <col min="12306" max="12306" width="33" style="2" bestFit="1" customWidth="1"/>
    <col min="12307" max="12307" width="11.5703125" style="2"/>
    <col min="12308" max="12310" width="14.42578125" style="2" customWidth="1"/>
    <col min="12311" max="12311" width="14" style="2" customWidth="1"/>
    <col min="12312" max="12533" width="11.5703125" style="2"/>
    <col min="12534" max="12534" width="134.140625" style="2" customWidth="1"/>
    <col min="12535" max="12535" width="27.85546875" style="2" customWidth="1"/>
    <col min="12536" max="12536" width="25.7109375" style="2" customWidth="1"/>
    <col min="12537" max="12537" width="15.7109375" style="2" customWidth="1"/>
    <col min="12538" max="12542" width="23.7109375" style="2" customWidth="1"/>
    <col min="12543" max="12543" width="25.5703125" style="2" bestFit="1" customWidth="1"/>
    <col min="12544" max="12561" width="23.7109375" style="2" customWidth="1"/>
    <col min="12562" max="12562" width="33" style="2" bestFit="1" customWidth="1"/>
    <col min="12563" max="12563" width="11.5703125" style="2"/>
    <col min="12564" max="12566" width="14.42578125" style="2" customWidth="1"/>
    <col min="12567" max="12567" width="14" style="2" customWidth="1"/>
    <col min="12568" max="12789" width="11.5703125" style="2"/>
    <col min="12790" max="12790" width="134.140625" style="2" customWidth="1"/>
    <col min="12791" max="12791" width="27.85546875" style="2" customWidth="1"/>
    <col min="12792" max="12792" width="25.7109375" style="2" customWidth="1"/>
    <col min="12793" max="12793" width="15.7109375" style="2" customWidth="1"/>
    <col min="12794" max="12798" width="23.7109375" style="2" customWidth="1"/>
    <col min="12799" max="12799" width="25.5703125" style="2" bestFit="1" customWidth="1"/>
    <col min="12800" max="12817" width="23.7109375" style="2" customWidth="1"/>
    <col min="12818" max="12818" width="33" style="2" bestFit="1" customWidth="1"/>
    <col min="12819" max="12819" width="11.5703125" style="2"/>
    <col min="12820" max="12822" width="14.42578125" style="2" customWidth="1"/>
    <col min="12823" max="12823" width="14" style="2" customWidth="1"/>
    <col min="12824" max="13045" width="11.5703125" style="2"/>
    <col min="13046" max="13046" width="134.140625" style="2" customWidth="1"/>
    <col min="13047" max="13047" width="27.85546875" style="2" customWidth="1"/>
    <col min="13048" max="13048" width="25.7109375" style="2" customWidth="1"/>
    <col min="13049" max="13049" width="15.7109375" style="2" customWidth="1"/>
    <col min="13050" max="13054" width="23.7109375" style="2" customWidth="1"/>
    <col min="13055" max="13055" width="25.5703125" style="2" bestFit="1" customWidth="1"/>
    <col min="13056" max="13073" width="23.7109375" style="2" customWidth="1"/>
    <col min="13074" max="13074" width="33" style="2" bestFit="1" customWidth="1"/>
    <col min="13075" max="13075" width="11.5703125" style="2"/>
    <col min="13076" max="13078" width="14.42578125" style="2" customWidth="1"/>
    <col min="13079" max="13079" width="14" style="2" customWidth="1"/>
    <col min="13080" max="13301" width="11.5703125" style="2"/>
    <col min="13302" max="13302" width="134.140625" style="2" customWidth="1"/>
    <col min="13303" max="13303" width="27.85546875" style="2" customWidth="1"/>
    <col min="13304" max="13304" width="25.7109375" style="2" customWidth="1"/>
    <col min="13305" max="13305" width="15.7109375" style="2" customWidth="1"/>
    <col min="13306" max="13310" width="23.7109375" style="2" customWidth="1"/>
    <col min="13311" max="13311" width="25.5703125" style="2" bestFit="1" customWidth="1"/>
    <col min="13312" max="13329" width="23.7109375" style="2" customWidth="1"/>
    <col min="13330" max="13330" width="33" style="2" bestFit="1" customWidth="1"/>
    <col min="13331" max="13331" width="11.5703125" style="2"/>
    <col min="13332" max="13334" width="14.42578125" style="2" customWidth="1"/>
    <col min="13335" max="13335" width="14" style="2" customWidth="1"/>
    <col min="13336" max="13557" width="11.5703125" style="2"/>
    <col min="13558" max="13558" width="134.140625" style="2" customWidth="1"/>
    <col min="13559" max="13559" width="27.85546875" style="2" customWidth="1"/>
    <col min="13560" max="13560" width="25.7109375" style="2" customWidth="1"/>
    <col min="13561" max="13561" width="15.7109375" style="2" customWidth="1"/>
    <col min="13562" max="13566" width="23.7109375" style="2" customWidth="1"/>
    <col min="13567" max="13567" width="25.5703125" style="2" bestFit="1" customWidth="1"/>
    <col min="13568" max="13585" width="23.7109375" style="2" customWidth="1"/>
    <col min="13586" max="13586" width="33" style="2" bestFit="1" customWidth="1"/>
    <col min="13587" max="13587" width="11.5703125" style="2"/>
    <col min="13588" max="13590" width="14.42578125" style="2" customWidth="1"/>
    <col min="13591" max="13591" width="14" style="2" customWidth="1"/>
    <col min="13592" max="13813" width="11.5703125" style="2"/>
    <col min="13814" max="13814" width="134.140625" style="2" customWidth="1"/>
    <col min="13815" max="13815" width="27.85546875" style="2" customWidth="1"/>
    <col min="13816" max="13816" width="25.7109375" style="2" customWidth="1"/>
    <col min="13817" max="13817" width="15.7109375" style="2" customWidth="1"/>
    <col min="13818" max="13822" width="23.7109375" style="2" customWidth="1"/>
    <col min="13823" max="13823" width="25.5703125" style="2" bestFit="1" customWidth="1"/>
    <col min="13824" max="13841" width="23.7109375" style="2" customWidth="1"/>
    <col min="13842" max="13842" width="33" style="2" bestFit="1" customWidth="1"/>
    <col min="13843" max="13843" width="11.5703125" style="2"/>
    <col min="13844" max="13846" width="14.42578125" style="2" customWidth="1"/>
    <col min="13847" max="13847" width="14" style="2" customWidth="1"/>
    <col min="13848" max="14069" width="11.5703125" style="2"/>
    <col min="14070" max="14070" width="134.140625" style="2" customWidth="1"/>
    <col min="14071" max="14071" width="27.85546875" style="2" customWidth="1"/>
    <col min="14072" max="14072" width="25.7109375" style="2" customWidth="1"/>
    <col min="14073" max="14073" width="15.7109375" style="2" customWidth="1"/>
    <col min="14074" max="14078" width="23.7109375" style="2" customWidth="1"/>
    <col min="14079" max="14079" width="25.5703125" style="2" bestFit="1" customWidth="1"/>
    <col min="14080" max="14097" width="23.7109375" style="2" customWidth="1"/>
    <col min="14098" max="14098" width="33" style="2" bestFit="1" customWidth="1"/>
    <col min="14099" max="14099" width="11.5703125" style="2"/>
    <col min="14100" max="14102" width="14.42578125" style="2" customWidth="1"/>
    <col min="14103" max="14103" width="14" style="2" customWidth="1"/>
    <col min="14104" max="14325" width="11.5703125" style="2"/>
    <col min="14326" max="14326" width="134.140625" style="2" customWidth="1"/>
    <col min="14327" max="14327" width="27.85546875" style="2" customWidth="1"/>
    <col min="14328" max="14328" width="25.7109375" style="2" customWidth="1"/>
    <col min="14329" max="14329" width="15.7109375" style="2" customWidth="1"/>
    <col min="14330" max="14334" width="23.7109375" style="2" customWidth="1"/>
    <col min="14335" max="14335" width="25.5703125" style="2" bestFit="1" customWidth="1"/>
    <col min="14336" max="14353" width="23.7109375" style="2" customWidth="1"/>
    <col min="14354" max="14354" width="33" style="2" bestFit="1" customWidth="1"/>
    <col min="14355" max="14355" width="11.5703125" style="2"/>
    <col min="14356" max="14358" width="14.42578125" style="2" customWidth="1"/>
    <col min="14359" max="14359" width="14" style="2" customWidth="1"/>
    <col min="14360" max="14581" width="11.5703125" style="2"/>
    <col min="14582" max="14582" width="134.140625" style="2" customWidth="1"/>
    <col min="14583" max="14583" width="27.85546875" style="2" customWidth="1"/>
    <col min="14584" max="14584" width="25.7109375" style="2" customWidth="1"/>
    <col min="14585" max="14585" width="15.7109375" style="2" customWidth="1"/>
    <col min="14586" max="14590" width="23.7109375" style="2" customWidth="1"/>
    <col min="14591" max="14591" width="25.5703125" style="2" bestFit="1" customWidth="1"/>
    <col min="14592" max="14609" width="23.7109375" style="2" customWidth="1"/>
    <col min="14610" max="14610" width="33" style="2" bestFit="1" customWidth="1"/>
    <col min="14611" max="14611" width="11.5703125" style="2"/>
    <col min="14612" max="14614" width="14.42578125" style="2" customWidth="1"/>
    <col min="14615" max="14615" width="14" style="2" customWidth="1"/>
    <col min="14616" max="14837" width="11.5703125" style="2"/>
    <col min="14838" max="14838" width="134.140625" style="2" customWidth="1"/>
    <col min="14839" max="14839" width="27.85546875" style="2" customWidth="1"/>
    <col min="14840" max="14840" width="25.7109375" style="2" customWidth="1"/>
    <col min="14841" max="14841" width="15.7109375" style="2" customWidth="1"/>
    <col min="14842" max="14846" width="23.7109375" style="2" customWidth="1"/>
    <col min="14847" max="14847" width="25.5703125" style="2" bestFit="1" customWidth="1"/>
    <col min="14848" max="14865" width="23.7109375" style="2" customWidth="1"/>
    <col min="14866" max="14866" width="33" style="2" bestFit="1" customWidth="1"/>
    <col min="14867" max="14867" width="11.5703125" style="2"/>
    <col min="14868" max="14870" width="14.42578125" style="2" customWidth="1"/>
    <col min="14871" max="14871" width="14" style="2" customWidth="1"/>
    <col min="14872" max="15093" width="11.5703125" style="2"/>
    <col min="15094" max="15094" width="134.140625" style="2" customWidth="1"/>
    <col min="15095" max="15095" width="27.85546875" style="2" customWidth="1"/>
    <col min="15096" max="15096" width="25.7109375" style="2" customWidth="1"/>
    <col min="15097" max="15097" width="15.7109375" style="2" customWidth="1"/>
    <col min="15098" max="15102" width="23.7109375" style="2" customWidth="1"/>
    <col min="15103" max="15103" width="25.5703125" style="2" bestFit="1" customWidth="1"/>
    <col min="15104" max="15121" width="23.7109375" style="2" customWidth="1"/>
    <col min="15122" max="15122" width="33" style="2" bestFit="1" customWidth="1"/>
    <col min="15123" max="15123" width="11.5703125" style="2"/>
    <col min="15124" max="15126" width="14.42578125" style="2" customWidth="1"/>
    <col min="15127" max="15127" width="14" style="2" customWidth="1"/>
    <col min="15128" max="15349" width="11.5703125" style="2"/>
    <col min="15350" max="15350" width="134.140625" style="2" customWidth="1"/>
    <col min="15351" max="15351" width="27.85546875" style="2" customWidth="1"/>
    <col min="15352" max="15352" width="25.7109375" style="2" customWidth="1"/>
    <col min="15353" max="15353" width="15.7109375" style="2" customWidth="1"/>
    <col min="15354" max="15358" width="23.7109375" style="2" customWidth="1"/>
    <col min="15359" max="15359" width="25.5703125" style="2" bestFit="1" customWidth="1"/>
    <col min="15360" max="15377" width="23.7109375" style="2" customWidth="1"/>
    <col min="15378" max="15378" width="33" style="2" bestFit="1" customWidth="1"/>
    <col min="15379" max="15379" width="11.5703125" style="2"/>
    <col min="15380" max="15382" width="14.42578125" style="2" customWidth="1"/>
    <col min="15383" max="15383" width="14" style="2" customWidth="1"/>
    <col min="15384" max="15605" width="11.5703125" style="2"/>
    <col min="15606" max="15606" width="134.140625" style="2" customWidth="1"/>
    <col min="15607" max="15607" width="27.85546875" style="2" customWidth="1"/>
    <col min="15608" max="15608" width="25.7109375" style="2" customWidth="1"/>
    <col min="15609" max="15609" width="15.7109375" style="2" customWidth="1"/>
    <col min="15610" max="15614" width="23.7109375" style="2" customWidth="1"/>
    <col min="15615" max="15615" width="25.5703125" style="2" bestFit="1" customWidth="1"/>
    <col min="15616" max="15633" width="23.7109375" style="2" customWidth="1"/>
    <col min="15634" max="15634" width="33" style="2" bestFit="1" customWidth="1"/>
    <col min="15635" max="15635" width="11.5703125" style="2"/>
    <col min="15636" max="15638" width="14.42578125" style="2" customWidth="1"/>
    <col min="15639" max="15639" width="14" style="2" customWidth="1"/>
    <col min="15640" max="15861" width="11.5703125" style="2"/>
    <col min="15862" max="15862" width="134.140625" style="2" customWidth="1"/>
    <col min="15863" max="15863" width="27.85546875" style="2" customWidth="1"/>
    <col min="15864" max="15864" width="25.7109375" style="2" customWidth="1"/>
    <col min="15865" max="15865" width="15.7109375" style="2" customWidth="1"/>
    <col min="15866" max="15870" width="23.7109375" style="2" customWidth="1"/>
    <col min="15871" max="15871" width="25.5703125" style="2" bestFit="1" customWidth="1"/>
    <col min="15872" max="15889" width="23.7109375" style="2" customWidth="1"/>
    <col min="15890" max="15890" width="33" style="2" bestFit="1" customWidth="1"/>
    <col min="15891" max="15891" width="11.5703125" style="2"/>
    <col min="15892" max="15894" width="14.42578125" style="2" customWidth="1"/>
    <col min="15895" max="15895" width="14" style="2" customWidth="1"/>
    <col min="15896" max="16117" width="11.5703125" style="2"/>
    <col min="16118" max="16118" width="134.140625" style="2" customWidth="1"/>
    <col min="16119" max="16119" width="27.85546875" style="2" customWidth="1"/>
    <col min="16120" max="16120" width="25.7109375" style="2" customWidth="1"/>
    <col min="16121" max="16121" width="15.7109375" style="2" customWidth="1"/>
    <col min="16122" max="16126" width="23.7109375" style="2" customWidth="1"/>
    <col min="16127" max="16127" width="25.5703125" style="2" bestFit="1" customWidth="1"/>
    <col min="16128" max="16145" width="23.7109375" style="2" customWidth="1"/>
    <col min="16146" max="16146" width="33" style="2" bestFit="1" customWidth="1"/>
    <col min="16147" max="16147" width="11.5703125" style="2"/>
    <col min="16148" max="16150" width="14.42578125" style="2" customWidth="1"/>
    <col min="16151" max="16151" width="14" style="2" customWidth="1"/>
    <col min="16152" max="16384" width="11.5703125" style="2"/>
  </cols>
  <sheetData>
    <row r="1" spans="1:28" ht="18" customHeight="1" x14ac:dyDescent="0.2">
      <c r="A1" s="63" t="s">
        <v>118</v>
      </c>
      <c r="B1" s="69"/>
      <c r="C1" s="64"/>
      <c r="D1" s="65"/>
      <c r="E1" s="70"/>
      <c r="F1" s="69"/>
      <c r="G1" s="69"/>
      <c r="H1" s="63"/>
      <c r="I1" s="63"/>
      <c r="J1" s="63"/>
      <c r="K1" s="63"/>
      <c r="L1" s="63"/>
      <c r="M1" s="63"/>
      <c r="N1" s="63"/>
    </row>
    <row r="2" spans="1:28" s="20" customFormat="1" ht="18" customHeight="1" x14ac:dyDescent="0.3">
      <c r="A2" s="72" t="s">
        <v>119</v>
      </c>
      <c r="B2" s="71"/>
      <c r="C2" s="71"/>
      <c r="D2" s="71"/>
      <c r="E2" s="71"/>
      <c r="F2" s="71"/>
      <c r="G2" s="71"/>
      <c r="H2" s="66"/>
      <c r="I2" s="67"/>
      <c r="J2" s="67"/>
      <c r="K2" s="68"/>
      <c r="L2" s="68"/>
      <c r="M2" s="68"/>
      <c r="N2" s="68"/>
    </row>
    <row r="3" spans="1:28" s="20" customFormat="1" ht="18" customHeight="1" x14ac:dyDescent="0.3"/>
    <row r="4" spans="1:28" ht="18" customHeight="1" x14ac:dyDescent="0.25">
      <c r="A4" s="1" t="s">
        <v>282</v>
      </c>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s="10" customFormat="1" ht="79.900000000000006" customHeight="1" x14ac:dyDescent="0.25">
      <c r="A5" s="87" t="s">
        <v>0</v>
      </c>
      <c r="B5" s="87" t="s">
        <v>1</v>
      </c>
      <c r="C5" s="88" t="s">
        <v>2</v>
      </c>
      <c r="D5" s="87" t="s">
        <v>3</v>
      </c>
      <c r="E5" s="87" t="s">
        <v>125</v>
      </c>
      <c r="F5" s="87" t="s">
        <v>4</v>
      </c>
      <c r="G5" s="87" t="s">
        <v>5</v>
      </c>
      <c r="H5" s="87" t="s">
        <v>6</v>
      </c>
      <c r="I5" s="87" t="s">
        <v>7</v>
      </c>
      <c r="J5" s="87" t="s">
        <v>8</v>
      </c>
      <c r="K5" s="87" t="s">
        <v>9</v>
      </c>
      <c r="L5" s="87" t="s">
        <v>10</v>
      </c>
      <c r="M5" s="87" t="s">
        <v>11</v>
      </c>
      <c r="N5" s="87" t="s">
        <v>12</v>
      </c>
      <c r="O5" s="87" t="s">
        <v>13</v>
      </c>
      <c r="P5" s="87" t="s">
        <v>14</v>
      </c>
      <c r="Q5" s="87" t="s">
        <v>15</v>
      </c>
      <c r="R5" s="87" t="s">
        <v>16</v>
      </c>
      <c r="S5" s="87" t="s">
        <v>17</v>
      </c>
      <c r="T5" s="87" t="s">
        <v>18</v>
      </c>
      <c r="U5" s="87" t="s">
        <v>19</v>
      </c>
      <c r="V5" s="87" t="s">
        <v>20</v>
      </c>
      <c r="W5" s="87" t="s">
        <v>21</v>
      </c>
      <c r="X5" s="87" t="s">
        <v>22</v>
      </c>
      <c r="Y5" s="87" t="s">
        <v>23</v>
      </c>
      <c r="Z5" s="87" t="s">
        <v>24</v>
      </c>
      <c r="AA5" s="87" t="s">
        <v>25</v>
      </c>
      <c r="AB5" s="87" t="s">
        <v>280</v>
      </c>
    </row>
    <row r="6" spans="1:28" ht="28.15" customHeight="1" x14ac:dyDescent="0.3">
      <c r="A6" s="73" t="s">
        <v>28</v>
      </c>
      <c r="B6" s="74"/>
      <c r="C6" s="75"/>
      <c r="D6" s="76"/>
      <c r="E6" s="76"/>
      <c r="F6" s="76"/>
      <c r="G6" s="76"/>
      <c r="H6" s="76"/>
      <c r="I6" s="76"/>
      <c r="J6" s="76"/>
      <c r="K6" s="76"/>
      <c r="L6" s="76"/>
      <c r="M6" s="76"/>
      <c r="N6" s="76"/>
      <c r="O6" s="76"/>
      <c r="P6" s="76"/>
      <c r="Q6" s="76"/>
      <c r="R6" s="76"/>
      <c r="S6" s="76"/>
      <c r="T6" s="76"/>
      <c r="U6" s="76"/>
      <c r="V6" s="76"/>
      <c r="W6" s="76"/>
      <c r="X6" s="76"/>
      <c r="Y6" s="76"/>
      <c r="Z6" s="76"/>
      <c r="AA6" s="76"/>
      <c r="AB6" s="77"/>
    </row>
    <row r="7" spans="1:28" ht="16.149999999999999" customHeight="1" x14ac:dyDescent="0.25">
      <c r="A7" s="17" t="s">
        <v>29</v>
      </c>
      <c r="B7" s="11" t="s">
        <v>295</v>
      </c>
      <c r="C7" s="12">
        <f>SUM(D7:AB7)</f>
        <v>1</v>
      </c>
      <c r="D7" s="84">
        <v>0</v>
      </c>
      <c r="E7" s="84">
        <v>0</v>
      </c>
      <c r="F7" s="85">
        <v>0</v>
      </c>
      <c r="G7" s="85">
        <v>0.26000405627915452</v>
      </c>
      <c r="H7" s="84">
        <v>0</v>
      </c>
      <c r="I7" s="85">
        <v>2.7213737265403262E-3</v>
      </c>
      <c r="J7" s="85">
        <v>3.7812771779297162E-4</v>
      </c>
      <c r="K7" s="85">
        <v>1.764596016367201E-3</v>
      </c>
      <c r="L7" s="85">
        <v>1.1687584004510032E-2</v>
      </c>
      <c r="M7" s="84">
        <v>0</v>
      </c>
      <c r="N7" s="84">
        <v>0</v>
      </c>
      <c r="O7" s="84">
        <v>0</v>
      </c>
      <c r="P7" s="84">
        <v>0</v>
      </c>
      <c r="Q7" s="84">
        <v>0</v>
      </c>
      <c r="R7" s="84">
        <v>0</v>
      </c>
      <c r="S7" s="84">
        <v>0</v>
      </c>
      <c r="T7" s="85">
        <v>3.2272627792845593E-2</v>
      </c>
      <c r="U7" s="84">
        <v>0</v>
      </c>
      <c r="V7" s="85">
        <v>2.6067895696333651E-2</v>
      </c>
      <c r="W7" s="84">
        <v>0</v>
      </c>
      <c r="X7" s="85">
        <v>3.3699200546337259E-2</v>
      </c>
      <c r="Y7" s="85">
        <v>0.63140453822011844</v>
      </c>
      <c r="Z7" s="84">
        <v>0</v>
      </c>
      <c r="AA7" s="84">
        <v>0</v>
      </c>
      <c r="AB7" s="84">
        <v>0</v>
      </c>
    </row>
    <row r="8" spans="1:28" ht="16.149999999999999" customHeight="1" x14ac:dyDescent="0.3">
      <c r="A8" s="17" t="s">
        <v>30</v>
      </c>
      <c r="B8" s="11" t="s">
        <v>295</v>
      </c>
      <c r="C8" s="12">
        <f t="shared" ref="C8:C26" si="0">SUM(D8:AB8)</f>
        <v>1</v>
      </c>
      <c r="D8" s="84">
        <v>0</v>
      </c>
      <c r="E8" s="84">
        <v>0</v>
      </c>
      <c r="F8" s="84">
        <v>0</v>
      </c>
      <c r="G8" s="85">
        <v>2.1178855434141323E-2</v>
      </c>
      <c r="H8" s="84">
        <v>0</v>
      </c>
      <c r="I8" s="85">
        <v>0</v>
      </c>
      <c r="J8" s="84">
        <v>0.46734001980054901</v>
      </c>
      <c r="K8" s="85">
        <v>0.35515763959975327</v>
      </c>
      <c r="L8" s="85">
        <v>3.7011730732704355E-2</v>
      </c>
      <c r="M8" s="84">
        <v>0</v>
      </c>
      <c r="N8" s="84">
        <v>0</v>
      </c>
      <c r="O8" s="84">
        <v>0</v>
      </c>
      <c r="P8" s="84">
        <v>0</v>
      </c>
      <c r="Q8" s="84">
        <v>0</v>
      </c>
      <c r="R8" s="84">
        <v>0</v>
      </c>
      <c r="S8" s="84">
        <v>0</v>
      </c>
      <c r="T8" s="84">
        <v>0</v>
      </c>
      <c r="U8" s="84">
        <v>0</v>
      </c>
      <c r="V8" s="84">
        <v>0</v>
      </c>
      <c r="W8" s="84">
        <v>0</v>
      </c>
      <c r="X8" s="85">
        <v>0.11931175443285211</v>
      </c>
      <c r="Y8" s="84">
        <v>0</v>
      </c>
      <c r="Z8" s="84">
        <v>0</v>
      </c>
      <c r="AA8" s="84">
        <v>0</v>
      </c>
      <c r="AB8" s="84">
        <v>0</v>
      </c>
    </row>
    <row r="9" spans="1:28" ht="16.149999999999999" customHeight="1" x14ac:dyDescent="0.3">
      <c r="A9" s="18" t="s">
        <v>31</v>
      </c>
      <c r="B9" s="11" t="s">
        <v>295</v>
      </c>
      <c r="C9" s="12">
        <f t="shared" si="0"/>
        <v>0.99999999999999978</v>
      </c>
      <c r="D9" s="85">
        <v>0.67371901404754819</v>
      </c>
      <c r="E9" s="84">
        <v>0</v>
      </c>
      <c r="F9" s="84">
        <v>0</v>
      </c>
      <c r="G9" s="84">
        <v>0</v>
      </c>
      <c r="H9" s="84">
        <v>0</v>
      </c>
      <c r="I9" s="85">
        <v>5.831919248464916E-2</v>
      </c>
      <c r="J9" s="84">
        <v>0</v>
      </c>
      <c r="K9" s="85">
        <v>7.7060336231478399E-2</v>
      </c>
      <c r="L9" s="84">
        <v>0</v>
      </c>
      <c r="M9" s="84">
        <v>0</v>
      </c>
      <c r="N9" s="85">
        <v>0.12579815614995715</v>
      </c>
      <c r="O9" s="84">
        <v>0</v>
      </c>
      <c r="P9" s="84">
        <v>0</v>
      </c>
      <c r="Q9" s="84">
        <v>0</v>
      </c>
      <c r="R9" s="84">
        <v>0</v>
      </c>
      <c r="S9" s="84">
        <v>0</v>
      </c>
      <c r="T9" s="84">
        <v>0</v>
      </c>
      <c r="U9" s="84">
        <v>0</v>
      </c>
      <c r="V9" s="85">
        <v>4.478421356471844E-3</v>
      </c>
      <c r="W9" s="84">
        <v>0</v>
      </c>
      <c r="X9" s="85">
        <v>5.8429403635218584E-2</v>
      </c>
      <c r="Y9" s="84">
        <v>3.4987666847436277E-4</v>
      </c>
      <c r="Z9" s="84">
        <v>0</v>
      </c>
      <c r="AA9" s="85">
        <v>1.8455994262022637E-3</v>
      </c>
      <c r="AB9" s="84">
        <v>0</v>
      </c>
    </row>
    <row r="10" spans="1:28" ht="16.149999999999999" customHeight="1" x14ac:dyDescent="0.25">
      <c r="A10" s="18" t="s">
        <v>32</v>
      </c>
      <c r="B10" s="11" t="s">
        <v>33</v>
      </c>
      <c r="C10" s="12">
        <f t="shared" si="0"/>
        <v>1</v>
      </c>
      <c r="D10" s="84">
        <v>0</v>
      </c>
      <c r="E10" s="84">
        <v>0</v>
      </c>
      <c r="F10" s="84">
        <v>0</v>
      </c>
      <c r="G10" s="84">
        <v>0</v>
      </c>
      <c r="H10" s="84">
        <v>0</v>
      </c>
      <c r="I10" s="84">
        <v>0</v>
      </c>
      <c r="J10" s="84">
        <v>0</v>
      </c>
      <c r="K10" s="84">
        <v>0</v>
      </c>
      <c r="L10" s="84">
        <v>0</v>
      </c>
      <c r="M10" s="85">
        <v>0.20527937286800579</v>
      </c>
      <c r="N10" s="84">
        <v>0</v>
      </c>
      <c r="O10" s="84">
        <v>0</v>
      </c>
      <c r="P10" s="84">
        <v>0</v>
      </c>
      <c r="Q10" s="85">
        <v>0</v>
      </c>
      <c r="R10" s="84">
        <v>0</v>
      </c>
      <c r="S10" s="84">
        <v>0</v>
      </c>
      <c r="T10" s="85">
        <v>0.12730433628456972</v>
      </c>
      <c r="U10" s="84">
        <v>0</v>
      </c>
      <c r="V10" s="84">
        <v>0</v>
      </c>
      <c r="W10" s="84">
        <v>0</v>
      </c>
      <c r="X10" s="85">
        <v>0</v>
      </c>
      <c r="Y10" s="84">
        <v>0</v>
      </c>
      <c r="Z10" s="84">
        <v>0</v>
      </c>
      <c r="AA10" s="85">
        <v>0.66741629084742449</v>
      </c>
      <c r="AB10" s="84">
        <v>0</v>
      </c>
    </row>
    <row r="11" spans="1:28" ht="16.149999999999999" customHeight="1" x14ac:dyDescent="0.25">
      <c r="A11" s="31" t="s">
        <v>34</v>
      </c>
      <c r="B11" s="28" t="s">
        <v>295</v>
      </c>
      <c r="C11" s="12">
        <f t="shared" si="0"/>
        <v>1</v>
      </c>
      <c r="D11" s="84">
        <v>0.93385123045134988</v>
      </c>
      <c r="E11" s="84">
        <v>0</v>
      </c>
      <c r="F11" s="84">
        <v>0</v>
      </c>
      <c r="G11" s="84">
        <v>0</v>
      </c>
      <c r="H11" s="84">
        <v>0</v>
      </c>
      <c r="I11" s="84">
        <v>7.7453812920844425E-3</v>
      </c>
      <c r="J11" s="84">
        <v>0</v>
      </c>
      <c r="K11" s="84">
        <v>2.2536331477734212E-3</v>
      </c>
      <c r="L11" s="84">
        <v>0</v>
      </c>
      <c r="M11" s="85">
        <v>0</v>
      </c>
      <c r="N11" s="84">
        <v>4.5857660530386632E-2</v>
      </c>
      <c r="O11" s="84">
        <v>0</v>
      </c>
      <c r="P11" s="84">
        <v>0</v>
      </c>
      <c r="Q11" s="85">
        <v>0</v>
      </c>
      <c r="R11" s="84">
        <v>0</v>
      </c>
      <c r="S11" s="84">
        <v>0</v>
      </c>
      <c r="T11" s="85">
        <v>0</v>
      </c>
      <c r="U11" s="84">
        <v>0</v>
      </c>
      <c r="V11" s="84">
        <v>0</v>
      </c>
      <c r="W11" s="84">
        <v>0</v>
      </c>
      <c r="X11" s="85">
        <v>6.9925168596560198E-3</v>
      </c>
      <c r="Y11" s="84">
        <v>3.2995777187496025E-3</v>
      </c>
      <c r="Z11" s="84">
        <v>0</v>
      </c>
      <c r="AA11" s="85">
        <v>0</v>
      </c>
      <c r="AB11" s="84"/>
    </row>
    <row r="12" spans="1:28" ht="16.149999999999999" customHeight="1" x14ac:dyDescent="0.3">
      <c r="A12" s="17" t="s">
        <v>35</v>
      </c>
      <c r="B12" s="11" t="s">
        <v>295</v>
      </c>
      <c r="C12" s="12">
        <f t="shared" si="0"/>
        <v>1.0000000000000002</v>
      </c>
      <c r="D12" s="85">
        <v>0.48119559554999963</v>
      </c>
      <c r="E12" s="84">
        <v>0</v>
      </c>
      <c r="F12" s="84">
        <v>0</v>
      </c>
      <c r="G12" s="85">
        <v>0.20006418977966137</v>
      </c>
      <c r="H12" s="84">
        <v>0</v>
      </c>
      <c r="I12" s="85">
        <v>2.1662209357827429E-2</v>
      </c>
      <c r="J12" s="84">
        <v>0</v>
      </c>
      <c r="K12" s="85">
        <v>4.7689097113811085E-3</v>
      </c>
      <c r="L12" s="85">
        <v>0</v>
      </c>
      <c r="M12" s="85">
        <v>0</v>
      </c>
      <c r="N12" s="85">
        <v>0.10034397903549332</v>
      </c>
      <c r="O12" s="84">
        <v>0</v>
      </c>
      <c r="P12" s="84">
        <v>0</v>
      </c>
      <c r="Q12" s="84">
        <v>0</v>
      </c>
      <c r="R12" s="84">
        <v>0</v>
      </c>
      <c r="S12" s="84">
        <v>0</v>
      </c>
      <c r="T12" s="84">
        <v>0</v>
      </c>
      <c r="U12" s="84">
        <v>0</v>
      </c>
      <c r="V12" s="85">
        <v>6.4558035237526259E-3</v>
      </c>
      <c r="W12" s="84">
        <v>0</v>
      </c>
      <c r="X12" s="85">
        <v>0.12256083794573443</v>
      </c>
      <c r="Y12" s="85">
        <v>6.2948475096150119E-2</v>
      </c>
      <c r="Z12" s="84">
        <v>0</v>
      </c>
      <c r="AA12" s="84">
        <v>0</v>
      </c>
      <c r="AB12" s="84">
        <v>0</v>
      </c>
    </row>
    <row r="13" spans="1:28" ht="16.149999999999999" customHeight="1" x14ac:dyDescent="0.25">
      <c r="A13" s="17" t="s">
        <v>36</v>
      </c>
      <c r="B13" s="11" t="s">
        <v>37</v>
      </c>
      <c r="C13" s="12">
        <f t="shared" si="0"/>
        <v>0</v>
      </c>
      <c r="D13" s="85">
        <v>0</v>
      </c>
      <c r="E13" s="84">
        <v>0</v>
      </c>
      <c r="F13" s="85"/>
      <c r="G13" s="84"/>
      <c r="H13" s="84"/>
      <c r="I13" s="84"/>
      <c r="J13" s="85">
        <v>0</v>
      </c>
      <c r="K13" s="85">
        <v>0</v>
      </c>
      <c r="L13" s="85">
        <v>0</v>
      </c>
      <c r="M13" s="85">
        <v>0</v>
      </c>
      <c r="N13" s="84"/>
      <c r="O13" s="84"/>
      <c r="P13" s="84"/>
      <c r="Q13" s="85">
        <v>0</v>
      </c>
      <c r="R13" s="84"/>
      <c r="S13" s="84"/>
      <c r="T13" s="85">
        <v>0</v>
      </c>
      <c r="U13" s="84"/>
      <c r="V13" s="84"/>
      <c r="W13" s="84"/>
      <c r="X13" s="84"/>
      <c r="Y13" s="84"/>
      <c r="Z13" s="84"/>
      <c r="AA13" s="85">
        <v>0</v>
      </c>
      <c r="AB13" s="84"/>
    </row>
    <row r="14" spans="1:28" ht="16.149999999999999" customHeight="1" x14ac:dyDescent="0.25">
      <c r="A14" s="17" t="s">
        <v>38</v>
      </c>
      <c r="B14" s="11" t="s">
        <v>295</v>
      </c>
      <c r="C14" s="12">
        <f t="shared" si="0"/>
        <v>1.0000000000000002</v>
      </c>
      <c r="D14" s="85">
        <v>0.29494701648435445</v>
      </c>
      <c r="E14" s="84">
        <v>0</v>
      </c>
      <c r="F14" s="85">
        <v>2.5091142030179577E-3</v>
      </c>
      <c r="G14" s="85">
        <v>2.0897085621732717E-2</v>
      </c>
      <c r="H14" s="84">
        <v>0</v>
      </c>
      <c r="I14" s="85">
        <v>0.3340879493859239</v>
      </c>
      <c r="J14" s="85">
        <v>1.0958886474567743E-3</v>
      </c>
      <c r="K14" s="85">
        <v>4.8609194145749587E-2</v>
      </c>
      <c r="L14" s="85">
        <v>2.1011874914527964E-3</v>
      </c>
      <c r="M14" s="85">
        <v>3.2922561071350786E-4</v>
      </c>
      <c r="N14" s="85">
        <v>3.4800800215206623E-2</v>
      </c>
      <c r="O14" s="84">
        <v>0</v>
      </c>
      <c r="P14" s="84">
        <v>0</v>
      </c>
      <c r="Q14" s="85">
        <v>2.6698403171371218E-3</v>
      </c>
      <c r="R14" s="84">
        <v>0</v>
      </c>
      <c r="S14" s="84">
        <v>0</v>
      </c>
      <c r="T14" s="85">
        <v>3.2132859276592846E-2</v>
      </c>
      <c r="U14" s="84">
        <v>0</v>
      </c>
      <c r="V14" s="85">
        <v>3.3047427622422687E-2</v>
      </c>
      <c r="W14" s="84">
        <v>0</v>
      </c>
      <c r="X14" s="85">
        <v>0.10394647945266383</v>
      </c>
      <c r="Y14" s="85">
        <v>7.7487239693690743E-2</v>
      </c>
      <c r="Z14" s="84">
        <v>0</v>
      </c>
      <c r="AA14" s="85">
        <v>1.1338691831884459E-2</v>
      </c>
      <c r="AB14" s="84">
        <v>0</v>
      </c>
    </row>
    <row r="15" spans="1:28" ht="16.149999999999999" customHeight="1" x14ac:dyDescent="0.25">
      <c r="A15" s="17" t="s">
        <v>39</v>
      </c>
      <c r="B15" s="11" t="s">
        <v>37</v>
      </c>
      <c r="C15" s="12">
        <f t="shared" si="0"/>
        <v>0</v>
      </c>
      <c r="D15" s="85">
        <v>0</v>
      </c>
      <c r="E15" s="84">
        <v>0</v>
      </c>
      <c r="F15" s="85"/>
      <c r="G15" s="84"/>
      <c r="H15" s="84"/>
      <c r="I15" s="84"/>
      <c r="J15" s="85">
        <v>0</v>
      </c>
      <c r="K15" s="85">
        <v>0</v>
      </c>
      <c r="L15" s="84">
        <v>0</v>
      </c>
      <c r="M15" s="85">
        <v>0</v>
      </c>
      <c r="N15" s="84"/>
      <c r="O15" s="84"/>
      <c r="P15" s="84"/>
      <c r="Q15" s="85">
        <v>0</v>
      </c>
      <c r="R15" s="84"/>
      <c r="S15" s="84"/>
      <c r="T15" s="85">
        <v>0</v>
      </c>
      <c r="U15" s="84"/>
      <c r="V15" s="84"/>
      <c r="W15" s="84"/>
      <c r="X15" s="84"/>
      <c r="Y15" s="84"/>
      <c r="Z15" s="84"/>
      <c r="AA15" s="85">
        <v>0</v>
      </c>
      <c r="AB15" s="84"/>
    </row>
    <row r="16" spans="1:28" ht="16.149999999999999" customHeight="1" x14ac:dyDescent="0.25">
      <c r="A16" s="17" t="s">
        <v>40</v>
      </c>
      <c r="B16" s="11" t="s">
        <v>295</v>
      </c>
      <c r="C16" s="12">
        <f t="shared" si="0"/>
        <v>1</v>
      </c>
      <c r="D16" s="85">
        <v>3.4549056294770751E-2</v>
      </c>
      <c r="E16" s="84">
        <v>0</v>
      </c>
      <c r="F16" s="84">
        <v>0</v>
      </c>
      <c r="G16" s="84">
        <v>0</v>
      </c>
      <c r="H16" s="84">
        <v>0</v>
      </c>
      <c r="I16" s="85">
        <v>0.86753203826719283</v>
      </c>
      <c r="J16" s="84">
        <v>0</v>
      </c>
      <c r="K16" s="84">
        <v>0</v>
      </c>
      <c r="L16" s="84">
        <v>0</v>
      </c>
      <c r="M16" s="85">
        <v>4.3971526193344594E-4</v>
      </c>
      <c r="N16" s="85">
        <v>3.7390753565769215E-2</v>
      </c>
      <c r="O16" s="84">
        <v>0</v>
      </c>
      <c r="P16" s="84">
        <v>0</v>
      </c>
      <c r="Q16" s="85">
        <v>0</v>
      </c>
      <c r="R16" s="84">
        <v>0</v>
      </c>
      <c r="S16" s="84">
        <v>0</v>
      </c>
      <c r="T16" s="85">
        <v>7.7204427962600276E-3</v>
      </c>
      <c r="U16" s="84">
        <v>0</v>
      </c>
      <c r="V16" s="85">
        <v>3.4420432102504506E-2</v>
      </c>
      <c r="W16" s="84">
        <v>0</v>
      </c>
      <c r="X16" s="85">
        <v>1.7947561711569221E-2</v>
      </c>
      <c r="Y16" s="84">
        <v>0</v>
      </c>
      <c r="Z16" s="84">
        <v>0</v>
      </c>
      <c r="AA16" s="84">
        <v>0</v>
      </c>
      <c r="AB16" s="84">
        <v>0</v>
      </c>
    </row>
    <row r="17" spans="1:46" ht="16.149999999999999" customHeight="1" x14ac:dyDescent="0.25">
      <c r="A17" s="18" t="s">
        <v>111</v>
      </c>
      <c r="B17" s="11" t="s">
        <v>258</v>
      </c>
      <c r="C17" s="12">
        <v>1</v>
      </c>
      <c r="D17" s="85">
        <v>0</v>
      </c>
      <c r="E17" s="85">
        <v>0</v>
      </c>
      <c r="F17" s="85">
        <v>0</v>
      </c>
      <c r="G17" s="85">
        <v>0</v>
      </c>
      <c r="H17" s="85">
        <v>0</v>
      </c>
      <c r="I17" s="85">
        <v>0</v>
      </c>
      <c r="J17" s="85">
        <v>0</v>
      </c>
      <c r="K17" s="85">
        <v>0</v>
      </c>
      <c r="L17" s="85">
        <v>0</v>
      </c>
      <c r="M17" s="85">
        <v>0</v>
      </c>
      <c r="N17" s="85">
        <v>0</v>
      </c>
      <c r="O17" s="85">
        <v>0</v>
      </c>
      <c r="P17" s="85">
        <v>2.8960737904759764E-2</v>
      </c>
      <c r="Q17" s="85">
        <v>0</v>
      </c>
      <c r="R17" s="85">
        <v>0</v>
      </c>
      <c r="S17" s="85">
        <v>0.97103926209524027</v>
      </c>
      <c r="T17" s="85">
        <v>0</v>
      </c>
      <c r="U17" s="85">
        <v>0</v>
      </c>
      <c r="V17" s="85">
        <v>0</v>
      </c>
      <c r="W17" s="85">
        <v>0</v>
      </c>
      <c r="X17" s="85">
        <v>0</v>
      </c>
      <c r="Y17" s="85">
        <v>0</v>
      </c>
      <c r="Z17" s="85">
        <v>0</v>
      </c>
      <c r="AA17" s="85">
        <v>0</v>
      </c>
      <c r="AB17" s="84">
        <v>0</v>
      </c>
    </row>
    <row r="18" spans="1:46" ht="16.149999999999999" customHeight="1" x14ac:dyDescent="0.25">
      <c r="A18" s="17" t="s">
        <v>41</v>
      </c>
      <c r="B18" s="11" t="s">
        <v>37</v>
      </c>
      <c r="C18" s="12">
        <f t="shared" si="0"/>
        <v>0</v>
      </c>
      <c r="D18" s="85">
        <v>0</v>
      </c>
      <c r="E18" s="84">
        <v>0</v>
      </c>
      <c r="F18" s="85"/>
      <c r="G18" s="84"/>
      <c r="H18" s="84"/>
      <c r="I18" s="84"/>
      <c r="J18" s="85">
        <v>0</v>
      </c>
      <c r="K18" s="85">
        <v>0</v>
      </c>
      <c r="L18" s="85">
        <v>0</v>
      </c>
      <c r="M18" s="85">
        <v>0</v>
      </c>
      <c r="N18" s="84"/>
      <c r="O18" s="84"/>
      <c r="P18" s="84"/>
      <c r="Q18" s="85">
        <v>0</v>
      </c>
      <c r="R18" s="84"/>
      <c r="S18" s="84"/>
      <c r="T18" s="85">
        <v>0</v>
      </c>
      <c r="U18" s="84"/>
      <c r="V18" s="84"/>
      <c r="W18" s="84"/>
      <c r="X18" s="84"/>
      <c r="Y18" s="84"/>
      <c r="Z18" s="84"/>
      <c r="AA18" s="85">
        <v>0</v>
      </c>
      <c r="AB18" s="84"/>
    </row>
    <row r="19" spans="1:46" ht="16.149999999999999" customHeight="1" x14ac:dyDescent="0.25">
      <c r="A19" s="17" t="s">
        <v>110</v>
      </c>
      <c r="B19" s="11" t="s">
        <v>258</v>
      </c>
      <c r="C19" s="12">
        <v>1</v>
      </c>
      <c r="D19" s="85">
        <v>0</v>
      </c>
      <c r="E19" s="85">
        <v>0</v>
      </c>
      <c r="F19" s="85">
        <v>0</v>
      </c>
      <c r="G19" s="85">
        <v>0</v>
      </c>
      <c r="H19" s="85">
        <v>0</v>
      </c>
      <c r="I19" s="85">
        <v>0</v>
      </c>
      <c r="J19" s="85">
        <v>0</v>
      </c>
      <c r="K19" s="85">
        <v>0</v>
      </c>
      <c r="L19" s="85">
        <v>0</v>
      </c>
      <c r="M19" s="85">
        <v>0</v>
      </c>
      <c r="N19" s="85">
        <v>0</v>
      </c>
      <c r="O19" s="85">
        <v>0</v>
      </c>
      <c r="P19" s="85">
        <v>5.3708024107855162E-2</v>
      </c>
      <c r="Q19" s="85">
        <v>0</v>
      </c>
      <c r="R19" s="85">
        <v>0</v>
      </c>
      <c r="S19" s="85">
        <v>0.94629197589214487</v>
      </c>
      <c r="T19" s="85">
        <v>0</v>
      </c>
      <c r="U19" s="85">
        <v>0</v>
      </c>
      <c r="V19" s="85">
        <v>0</v>
      </c>
      <c r="W19" s="85">
        <v>0</v>
      </c>
      <c r="X19" s="85">
        <v>0</v>
      </c>
      <c r="Y19" s="85">
        <v>0</v>
      </c>
      <c r="Z19" s="85">
        <v>0</v>
      </c>
      <c r="AA19" s="85">
        <v>0</v>
      </c>
      <c r="AB19" s="84">
        <v>0</v>
      </c>
      <c r="AK19" s="5"/>
      <c r="AM19" s="13"/>
      <c r="AN19" s="13"/>
    </row>
    <row r="20" spans="1:46" ht="16.149999999999999" customHeight="1" x14ac:dyDescent="0.25">
      <c r="A20" s="17" t="s">
        <v>42</v>
      </c>
      <c r="B20" s="11" t="s">
        <v>37</v>
      </c>
      <c r="C20" s="12">
        <f t="shared" si="0"/>
        <v>0</v>
      </c>
      <c r="D20" s="85">
        <v>0</v>
      </c>
      <c r="E20" s="84">
        <v>0</v>
      </c>
      <c r="F20" s="84"/>
      <c r="G20" s="84"/>
      <c r="H20" s="84"/>
      <c r="I20" s="84"/>
      <c r="J20" s="85">
        <v>0</v>
      </c>
      <c r="K20" s="85">
        <v>0</v>
      </c>
      <c r="L20" s="85">
        <v>0</v>
      </c>
      <c r="M20" s="85">
        <v>0</v>
      </c>
      <c r="N20" s="84"/>
      <c r="O20" s="84"/>
      <c r="P20" s="84"/>
      <c r="Q20" s="85">
        <v>0</v>
      </c>
      <c r="R20" s="84"/>
      <c r="S20" s="84"/>
      <c r="T20" s="85">
        <v>0</v>
      </c>
      <c r="U20" s="84"/>
      <c r="V20" s="84"/>
      <c r="W20" s="84"/>
      <c r="X20" s="84"/>
      <c r="Y20" s="84"/>
      <c r="Z20" s="84"/>
      <c r="AA20" s="85">
        <v>0</v>
      </c>
      <c r="AB20" s="84"/>
      <c r="AK20" s="5"/>
      <c r="AM20" s="13"/>
      <c r="AN20" s="13"/>
    </row>
    <row r="21" spans="1:46" ht="16.149999999999999" customHeight="1" x14ac:dyDescent="0.25">
      <c r="A21" s="17" t="s">
        <v>43</v>
      </c>
      <c r="B21" s="11" t="s">
        <v>295</v>
      </c>
      <c r="C21" s="12">
        <f t="shared" si="0"/>
        <v>1</v>
      </c>
      <c r="D21" s="84">
        <v>0</v>
      </c>
      <c r="E21" s="84">
        <v>0</v>
      </c>
      <c r="F21" s="85">
        <v>3.6149179299583729E-3</v>
      </c>
      <c r="G21" s="84">
        <v>0</v>
      </c>
      <c r="H21" s="84">
        <v>0</v>
      </c>
      <c r="I21" s="85">
        <v>0</v>
      </c>
      <c r="J21" s="84">
        <v>0</v>
      </c>
      <c r="K21" s="84">
        <v>0</v>
      </c>
      <c r="L21" s="84">
        <v>0</v>
      </c>
      <c r="M21" s="85">
        <v>6.1261799890446562E-2</v>
      </c>
      <c r="N21" s="84">
        <v>0</v>
      </c>
      <c r="O21" s="84">
        <v>0</v>
      </c>
      <c r="P21" s="84">
        <v>0</v>
      </c>
      <c r="Q21" s="84">
        <v>0</v>
      </c>
      <c r="R21" s="84">
        <v>0</v>
      </c>
      <c r="S21" s="84">
        <v>0</v>
      </c>
      <c r="T21" s="85">
        <v>0.70237406106308309</v>
      </c>
      <c r="U21" s="84">
        <v>0</v>
      </c>
      <c r="V21" s="85">
        <v>3.3868255940336573E-3</v>
      </c>
      <c r="W21" s="84">
        <v>0</v>
      </c>
      <c r="X21" s="84">
        <v>0</v>
      </c>
      <c r="Y21" s="85">
        <v>0.20320953564201943</v>
      </c>
      <c r="Z21" s="84">
        <v>0</v>
      </c>
      <c r="AA21" s="85">
        <v>2.615285988045888E-2</v>
      </c>
      <c r="AB21" s="84">
        <v>0</v>
      </c>
      <c r="AK21" s="5"/>
      <c r="AM21" s="13"/>
      <c r="AN21" s="13"/>
    </row>
    <row r="22" spans="1:46" ht="16.149999999999999" customHeight="1" x14ac:dyDescent="0.25">
      <c r="A22" s="17" t="s">
        <v>44</v>
      </c>
      <c r="B22" s="11" t="s">
        <v>256</v>
      </c>
      <c r="C22" s="12">
        <f t="shared" si="0"/>
        <v>0.99999999999999978</v>
      </c>
      <c r="D22" s="84">
        <v>0</v>
      </c>
      <c r="E22" s="84">
        <v>0</v>
      </c>
      <c r="F22" s="85">
        <v>1.1972393793104916E-2</v>
      </c>
      <c r="G22" s="85">
        <v>0.62517100731140129</v>
      </c>
      <c r="H22" s="85">
        <v>1.8931945301306131E-2</v>
      </c>
      <c r="I22" s="85">
        <v>3.1950332109914191E-3</v>
      </c>
      <c r="J22" s="85">
        <v>4.8496039809691182E-4</v>
      </c>
      <c r="K22" s="84">
        <v>0</v>
      </c>
      <c r="L22" s="85">
        <v>1.3493309899990548E-2</v>
      </c>
      <c r="M22" s="85">
        <v>1.0344765267465934E-2</v>
      </c>
      <c r="N22" s="85">
        <v>6.1634346019571575E-3</v>
      </c>
      <c r="O22" s="85">
        <v>0</v>
      </c>
      <c r="P22" s="85">
        <v>1.8600714179730137E-3</v>
      </c>
      <c r="Q22" s="85">
        <v>4.5199048693653245E-2</v>
      </c>
      <c r="R22" s="85">
        <v>4.8300946263920824E-3</v>
      </c>
      <c r="S22" s="85">
        <v>0</v>
      </c>
      <c r="T22" s="85">
        <v>3.0444736102750575E-2</v>
      </c>
      <c r="U22" s="85">
        <v>4.4903740564528877E-5</v>
      </c>
      <c r="V22" s="85">
        <v>6.8653593088758569E-2</v>
      </c>
      <c r="W22" s="85">
        <v>1.1791193992944523E-3</v>
      </c>
      <c r="X22" s="85">
        <v>1.8384119666418879E-2</v>
      </c>
      <c r="Y22" s="85">
        <v>0.10318509786218204</v>
      </c>
      <c r="Z22" s="85">
        <v>3.05065447809394E-2</v>
      </c>
      <c r="AA22" s="85">
        <v>5.955820836758806E-3</v>
      </c>
      <c r="AB22" s="84">
        <v>0</v>
      </c>
      <c r="AK22" s="9"/>
    </row>
    <row r="23" spans="1:46" ht="16.149999999999999" customHeight="1" x14ac:dyDescent="0.25">
      <c r="A23" s="17" t="s">
        <v>45</v>
      </c>
      <c r="B23" s="11" t="s">
        <v>295</v>
      </c>
      <c r="C23" s="12">
        <f t="shared" si="0"/>
        <v>0.99999999999999989</v>
      </c>
      <c r="D23" s="85">
        <v>0.31968521724248478</v>
      </c>
      <c r="E23" s="84">
        <v>0</v>
      </c>
      <c r="F23" s="85">
        <v>2.4573007354838621E-3</v>
      </c>
      <c r="G23" s="85">
        <v>1.8797590636533357E-2</v>
      </c>
      <c r="H23" s="84">
        <v>0</v>
      </c>
      <c r="I23" s="85">
        <v>0.27785873781489617</v>
      </c>
      <c r="J23" s="85">
        <v>2.4811861329127185E-4</v>
      </c>
      <c r="K23" s="85">
        <v>5.8849927885099511E-2</v>
      </c>
      <c r="L23" s="85">
        <v>1.0947473821559181E-3</v>
      </c>
      <c r="M23" s="85">
        <v>3.6682180051346729E-4</v>
      </c>
      <c r="N23" s="85">
        <v>2.8648923761086603E-2</v>
      </c>
      <c r="O23" s="84">
        <v>0</v>
      </c>
      <c r="P23" s="84">
        <v>0</v>
      </c>
      <c r="Q23" s="84">
        <v>0</v>
      </c>
      <c r="R23" s="84">
        <v>0</v>
      </c>
      <c r="S23" s="84">
        <v>0</v>
      </c>
      <c r="T23" s="85">
        <v>1.9622215887766571E-4</v>
      </c>
      <c r="U23" s="85">
        <v>2.1473044668534107E-2</v>
      </c>
      <c r="V23" s="85">
        <v>1.2099401397559937E-2</v>
      </c>
      <c r="W23" s="84">
        <v>0</v>
      </c>
      <c r="X23" s="85">
        <v>0.19036102615358733</v>
      </c>
      <c r="Y23" s="85">
        <v>5.6864309463841405E-2</v>
      </c>
      <c r="Z23" s="84">
        <v>0</v>
      </c>
      <c r="AA23" s="85">
        <v>1.0998610286054596E-2</v>
      </c>
      <c r="AB23" s="84">
        <v>0</v>
      </c>
    </row>
    <row r="24" spans="1:46" ht="16.149999999999999" customHeight="1" x14ac:dyDescent="0.25">
      <c r="A24" s="18" t="s">
        <v>46</v>
      </c>
      <c r="B24" s="11" t="s">
        <v>295</v>
      </c>
      <c r="C24" s="12">
        <f t="shared" si="0"/>
        <v>1</v>
      </c>
      <c r="D24" s="85">
        <v>0.20956766899686843</v>
      </c>
      <c r="E24" s="84">
        <v>0</v>
      </c>
      <c r="F24" s="85">
        <v>2.8099797993674422E-4</v>
      </c>
      <c r="G24" s="85">
        <v>7.3461614114840756E-2</v>
      </c>
      <c r="H24" s="84">
        <v>0</v>
      </c>
      <c r="I24" s="85">
        <v>0.13561462063711607</v>
      </c>
      <c r="J24" s="84">
        <v>1.0070343160977498E-2</v>
      </c>
      <c r="K24" s="85">
        <v>0.25559264035068546</v>
      </c>
      <c r="L24" s="85">
        <v>2.9660897882211892E-3</v>
      </c>
      <c r="M24" s="84">
        <v>0</v>
      </c>
      <c r="N24" s="85">
        <v>3.2277301295400684E-2</v>
      </c>
      <c r="O24" s="84">
        <v>0</v>
      </c>
      <c r="P24" s="84">
        <v>0</v>
      </c>
      <c r="Q24" s="84">
        <v>0</v>
      </c>
      <c r="R24" s="84">
        <v>0</v>
      </c>
      <c r="S24" s="84">
        <v>0</v>
      </c>
      <c r="T24" s="84">
        <v>0</v>
      </c>
      <c r="U24" s="84">
        <v>0</v>
      </c>
      <c r="V24" s="85">
        <v>1.0646701239825531E-2</v>
      </c>
      <c r="W24" s="84">
        <v>0</v>
      </c>
      <c r="X24" s="85">
        <v>0.12567228766699867</v>
      </c>
      <c r="Y24" s="85">
        <v>0.13616287891797044</v>
      </c>
      <c r="Z24" s="84">
        <v>0</v>
      </c>
      <c r="AA24" s="85">
        <v>7.686855851158492E-3</v>
      </c>
      <c r="AB24" s="84">
        <v>0</v>
      </c>
      <c r="AK24" s="5"/>
      <c r="AM24" s="5"/>
      <c r="AN24" s="5"/>
      <c r="AO24" s="5"/>
      <c r="AP24" s="5"/>
      <c r="AQ24" s="5"/>
      <c r="AR24" s="5"/>
      <c r="AS24" s="5"/>
      <c r="AT24" s="5"/>
    </row>
    <row r="25" spans="1:46" ht="16.149999999999999" customHeight="1" x14ac:dyDescent="0.25">
      <c r="A25" s="17" t="s">
        <v>47</v>
      </c>
      <c r="B25" s="11" t="s">
        <v>295</v>
      </c>
      <c r="C25" s="14">
        <f t="shared" si="0"/>
        <v>1</v>
      </c>
      <c r="D25" s="84">
        <v>0</v>
      </c>
      <c r="E25" s="84">
        <v>0</v>
      </c>
      <c r="F25" s="84">
        <v>0</v>
      </c>
      <c r="G25" s="84">
        <v>0</v>
      </c>
      <c r="H25" s="84">
        <v>0</v>
      </c>
      <c r="I25" s="84">
        <v>0</v>
      </c>
      <c r="J25" s="84">
        <v>5.631606307399064E-2</v>
      </c>
      <c r="K25" s="84">
        <v>0</v>
      </c>
      <c r="L25" s="84">
        <v>0</v>
      </c>
      <c r="M25" s="84">
        <v>0</v>
      </c>
      <c r="N25" s="84">
        <v>0</v>
      </c>
      <c r="O25" s="84">
        <v>0</v>
      </c>
      <c r="P25" s="84">
        <v>0</v>
      </c>
      <c r="Q25" s="84">
        <v>0.94368393692600938</v>
      </c>
      <c r="R25" s="84">
        <v>0</v>
      </c>
      <c r="S25" s="84">
        <v>0</v>
      </c>
      <c r="T25" s="84">
        <v>0</v>
      </c>
      <c r="U25" s="84">
        <v>0</v>
      </c>
      <c r="V25" s="84">
        <v>0</v>
      </c>
      <c r="W25" s="84">
        <v>0</v>
      </c>
      <c r="X25" s="84">
        <v>0</v>
      </c>
      <c r="Y25" s="84">
        <v>0</v>
      </c>
      <c r="Z25" s="84">
        <v>0</v>
      </c>
      <c r="AA25" s="84">
        <v>0</v>
      </c>
      <c r="AB25" s="84">
        <v>0</v>
      </c>
    </row>
    <row r="26" spans="1:46" ht="16.149999999999999" customHeight="1" x14ac:dyDescent="0.25">
      <c r="A26" s="17" t="s">
        <v>48</v>
      </c>
      <c r="B26" s="11" t="s">
        <v>295</v>
      </c>
      <c r="C26" s="12">
        <f t="shared" si="0"/>
        <v>1</v>
      </c>
      <c r="D26" s="85">
        <v>0.46339704560089667</v>
      </c>
      <c r="E26" s="85">
        <v>0</v>
      </c>
      <c r="F26" s="85">
        <v>5.3402599121765682E-4</v>
      </c>
      <c r="G26" s="85">
        <v>1.4490902159110454E-2</v>
      </c>
      <c r="H26" s="85">
        <v>0</v>
      </c>
      <c r="I26" s="85">
        <v>0.16811582197427538</v>
      </c>
      <c r="J26" s="85">
        <v>3.5252293107709067E-4</v>
      </c>
      <c r="K26" s="85">
        <v>9.3599463137381114E-2</v>
      </c>
      <c r="L26" s="85">
        <v>0</v>
      </c>
      <c r="M26" s="85">
        <v>2.3535787526721212E-4</v>
      </c>
      <c r="N26" s="85">
        <v>4.4773495537732876E-2</v>
      </c>
      <c r="O26" s="85">
        <v>0</v>
      </c>
      <c r="P26" s="85">
        <v>0</v>
      </c>
      <c r="Q26" s="85">
        <v>0</v>
      </c>
      <c r="R26" s="85">
        <v>0</v>
      </c>
      <c r="S26" s="85">
        <v>0</v>
      </c>
      <c r="T26" s="85">
        <v>4.0135712078591852E-3</v>
      </c>
      <c r="U26" s="85">
        <v>0</v>
      </c>
      <c r="V26" s="85">
        <v>1.217386040410536E-3</v>
      </c>
      <c r="W26" s="85">
        <v>0</v>
      </c>
      <c r="X26" s="85">
        <v>0.16982216656996268</v>
      </c>
      <c r="Y26" s="85">
        <v>3.6451693284289134E-2</v>
      </c>
      <c r="Z26" s="85">
        <v>0</v>
      </c>
      <c r="AA26" s="85">
        <v>2.9965476905200162E-3</v>
      </c>
      <c r="AB26" s="84">
        <v>0</v>
      </c>
    </row>
    <row r="27" spans="1:46" ht="16.149999999999999" customHeight="1" x14ac:dyDescent="0.25">
      <c r="A27" s="17" t="s">
        <v>49</v>
      </c>
      <c r="B27" s="11" t="s">
        <v>50</v>
      </c>
      <c r="C27" s="12">
        <f t="shared" ref="C27:C34" si="1">SUM(D27:AB27)</f>
        <v>1.0000000000000002</v>
      </c>
      <c r="D27" s="85">
        <v>7.3812854175206238E-5</v>
      </c>
      <c r="E27" s="85">
        <v>0</v>
      </c>
      <c r="F27" s="85">
        <v>6.4236628454228274E-3</v>
      </c>
      <c r="G27" s="85">
        <v>0</v>
      </c>
      <c r="H27" s="85">
        <v>4.8295829855497848E-5</v>
      </c>
      <c r="I27" s="85">
        <v>3.537064350879641E-4</v>
      </c>
      <c r="J27" s="85">
        <v>0</v>
      </c>
      <c r="K27" s="85">
        <v>6.555851349324769E-5</v>
      </c>
      <c r="L27" s="85">
        <v>0</v>
      </c>
      <c r="M27" s="85">
        <v>3.7501692040628977E-5</v>
      </c>
      <c r="N27" s="85">
        <v>6.8090373760117671E-4</v>
      </c>
      <c r="O27" s="85">
        <v>2.8450807482861429E-2</v>
      </c>
      <c r="P27" s="85">
        <v>0.67892666427052684</v>
      </c>
      <c r="Q27" s="85">
        <v>0</v>
      </c>
      <c r="R27" s="85">
        <v>5.2758332786681681E-3</v>
      </c>
      <c r="S27" s="85">
        <v>2.311096337957788E-3</v>
      </c>
      <c r="T27" s="85">
        <v>1.3806138792849502E-2</v>
      </c>
      <c r="U27" s="85">
        <v>0.26329803055002921</v>
      </c>
      <c r="V27" s="85">
        <v>7.5598649034283813E-5</v>
      </c>
      <c r="W27" s="85">
        <v>0</v>
      </c>
      <c r="X27" s="85">
        <v>0</v>
      </c>
      <c r="Y27" s="85">
        <v>0</v>
      </c>
      <c r="Z27" s="85">
        <v>0</v>
      </c>
      <c r="AA27" s="85">
        <v>1.7238873039628812E-4</v>
      </c>
      <c r="AB27" s="84">
        <v>0</v>
      </c>
    </row>
    <row r="28" spans="1:46" ht="16.149999999999999" customHeight="1" x14ac:dyDescent="0.25">
      <c r="A28" s="17" t="s">
        <v>51</v>
      </c>
      <c r="B28" s="11" t="s">
        <v>52</v>
      </c>
      <c r="C28" s="12">
        <f t="shared" si="1"/>
        <v>1</v>
      </c>
      <c r="D28" s="84">
        <v>0</v>
      </c>
      <c r="E28" s="84">
        <v>0</v>
      </c>
      <c r="F28" s="84">
        <v>0</v>
      </c>
      <c r="G28" s="84">
        <v>0</v>
      </c>
      <c r="H28" s="84">
        <v>0</v>
      </c>
      <c r="I28" s="84">
        <v>0</v>
      </c>
      <c r="J28" s="84">
        <v>0.12939441258346077</v>
      </c>
      <c r="K28" s="84">
        <v>0</v>
      </c>
      <c r="L28" s="84">
        <v>0</v>
      </c>
      <c r="M28" s="84">
        <v>0</v>
      </c>
      <c r="N28" s="84">
        <v>0</v>
      </c>
      <c r="O28" s="84">
        <v>0</v>
      </c>
      <c r="P28" s="84">
        <v>0</v>
      </c>
      <c r="Q28" s="84">
        <v>0.87060558741653926</v>
      </c>
      <c r="R28" s="84">
        <v>0</v>
      </c>
      <c r="S28" s="84">
        <v>0</v>
      </c>
      <c r="T28" s="84">
        <v>0</v>
      </c>
      <c r="U28" s="84">
        <v>0</v>
      </c>
      <c r="V28" s="84">
        <v>0</v>
      </c>
      <c r="W28" s="84">
        <v>0</v>
      </c>
      <c r="X28" s="84">
        <v>0</v>
      </c>
      <c r="Y28" s="84">
        <v>0</v>
      </c>
      <c r="Z28" s="84">
        <v>0</v>
      </c>
      <c r="AA28" s="84">
        <v>0</v>
      </c>
      <c r="AB28" s="84">
        <v>0</v>
      </c>
    </row>
    <row r="29" spans="1:46" ht="16.149999999999999" customHeight="1" x14ac:dyDescent="0.25">
      <c r="A29" s="17" t="s">
        <v>53</v>
      </c>
      <c r="B29" s="11" t="s">
        <v>295</v>
      </c>
      <c r="C29" s="12">
        <f t="shared" si="1"/>
        <v>1.0000000000000002</v>
      </c>
      <c r="D29" s="85">
        <v>0.35459020281983727</v>
      </c>
      <c r="E29" s="85">
        <v>1.2975985084883705E-7</v>
      </c>
      <c r="F29" s="85">
        <v>4.9057936067988823E-3</v>
      </c>
      <c r="G29" s="85">
        <v>4.7280596853790754E-2</v>
      </c>
      <c r="H29" s="85">
        <v>4.2245173155993883E-3</v>
      </c>
      <c r="I29" s="85">
        <v>8.9212900472266543E-2</v>
      </c>
      <c r="J29" s="85">
        <v>8.2710504586380462E-2</v>
      </c>
      <c r="K29" s="85">
        <v>7.9185300181248558E-2</v>
      </c>
      <c r="L29" s="85">
        <v>3.2285363118483644E-2</v>
      </c>
      <c r="M29" s="85">
        <v>2.2229901533776268E-3</v>
      </c>
      <c r="N29" s="85">
        <v>6.1145307157138139E-2</v>
      </c>
      <c r="O29" s="85">
        <v>3.398095362664695E-3</v>
      </c>
      <c r="P29" s="85">
        <v>8.8066898543812701E-3</v>
      </c>
      <c r="Q29" s="85">
        <v>7.2891854729472214E-3</v>
      </c>
      <c r="R29" s="85">
        <v>3.769282684578568E-3</v>
      </c>
      <c r="S29" s="85">
        <v>1.2391435493931242E-2</v>
      </c>
      <c r="T29" s="85">
        <v>2.5867255524284666E-2</v>
      </c>
      <c r="U29" s="85">
        <v>9.1556697046784436E-4</v>
      </c>
      <c r="V29" s="85">
        <v>3.0600153398388247E-2</v>
      </c>
      <c r="W29" s="85">
        <v>1.9773547557207782E-3</v>
      </c>
      <c r="X29" s="85">
        <v>0.11273984440088468</v>
      </c>
      <c r="Y29" s="85">
        <v>3.0428963080875532E-2</v>
      </c>
      <c r="Z29" s="85">
        <v>9.2646679793914664E-4</v>
      </c>
      <c r="AA29" s="85">
        <v>3.1261001781639828E-3</v>
      </c>
      <c r="AB29" s="84">
        <v>0</v>
      </c>
    </row>
    <row r="30" spans="1:46" ht="16.149999999999999" customHeight="1" x14ac:dyDescent="0.25">
      <c r="A30" s="19" t="s">
        <v>54</v>
      </c>
      <c r="B30" s="11" t="s">
        <v>295</v>
      </c>
      <c r="C30" s="14">
        <f t="shared" si="1"/>
        <v>0.99999999999999967</v>
      </c>
      <c r="D30" s="86">
        <v>0.14070701376914183</v>
      </c>
      <c r="E30" s="86">
        <v>1.1574233887245032E-5</v>
      </c>
      <c r="F30" s="86">
        <v>2.6720912596529789E-3</v>
      </c>
      <c r="G30" s="86">
        <v>1.8046464254298508E-2</v>
      </c>
      <c r="H30" s="86">
        <v>0.2759092271417003</v>
      </c>
      <c r="I30" s="86">
        <v>2.5346015444765994E-2</v>
      </c>
      <c r="J30" s="86">
        <v>7.2714075270153444E-2</v>
      </c>
      <c r="K30" s="86">
        <v>4.0479157038393158E-2</v>
      </c>
      <c r="L30" s="86">
        <v>9.1504133287523739E-3</v>
      </c>
      <c r="M30" s="86">
        <v>2.7836844725763758E-2</v>
      </c>
      <c r="N30" s="86">
        <v>2.1424380724338568E-2</v>
      </c>
      <c r="O30" s="86">
        <v>7.7831646473351245E-4</v>
      </c>
      <c r="P30" s="86">
        <v>9.4124918878834424E-3</v>
      </c>
      <c r="Q30" s="86">
        <v>1.0646941464699669E-3</v>
      </c>
      <c r="R30" s="86">
        <v>1.1934524220471964E-2</v>
      </c>
      <c r="S30" s="86">
        <v>7.5139452596946738E-2</v>
      </c>
      <c r="T30" s="86">
        <v>1.7930045059643178E-2</v>
      </c>
      <c r="U30" s="86">
        <v>5.3112873282579979E-4</v>
      </c>
      <c r="V30" s="86">
        <v>6.7414835974830712E-3</v>
      </c>
      <c r="W30" s="86">
        <v>0.18975171305430089</v>
      </c>
      <c r="X30" s="86">
        <v>1.1047369345851375E-2</v>
      </c>
      <c r="Y30" s="86">
        <v>1.6765243942885283E-2</v>
      </c>
      <c r="Z30" s="86">
        <v>2.3237000510890744E-2</v>
      </c>
      <c r="AA30" s="86">
        <v>1.3692792487658889E-3</v>
      </c>
      <c r="AB30" s="86">
        <v>0</v>
      </c>
    </row>
    <row r="31" spans="1:46" ht="16.149999999999999" customHeight="1" x14ac:dyDescent="0.25">
      <c r="A31" s="17" t="s">
        <v>55</v>
      </c>
      <c r="B31" s="11" t="s">
        <v>56</v>
      </c>
      <c r="C31" s="12">
        <f t="shared" si="1"/>
        <v>1.0000245724395518</v>
      </c>
      <c r="D31" s="84">
        <v>0.15198053862787497</v>
      </c>
      <c r="E31" s="84">
        <v>0</v>
      </c>
      <c r="F31" s="84">
        <v>5.4796540200511105E-3</v>
      </c>
      <c r="G31" s="84">
        <v>2.1869471201100845E-3</v>
      </c>
      <c r="H31" s="84">
        <v>0.33106447808138389</v>
      </c>
      <c r="I31" s="84">
        <v>1.1303322193827403E-2</v>
      </c>
      <c r="J31" s="84">
        <v>4.9636327894633382E-2</v>
      </c>
      <c r="K31" s="84">
        <v>1.1499901710241792E-2</v>
      </c>
      <c r="L31" s="84">
        <v>2.1869471201100845E-3</v>
      </c>
      <c r="M31" s="84">
        <v>1.4374877137802241E-2</v>
      </c>
      <c r="N31" s="84">
        <v>1.9584234322783566E-2</v>
      </c>
      <c r="O31" s="84">
        <v>3.0961273835266364E-3</v>
      </c>
      <c r="P31" s="84">
        <v>2.2115195596618831E-3</v>
      </c>
      <c r="Q31" s="84">
        <v>1.1057597798309416E-3</v>
      </c>
      <c r="R31" s="84">
        <v>1.6905838411637508E-2</v>
      </c>
      <c r="S31" s="84">
        <v>9.5832514252014944E-2</v>
      </c>
      <c r="T31" s="84">
        <v>3.3172793394928247E-3</v>
      </c>
      <c r="U31" s="84">
        <v>1.1057597798309416E-3</v>
      </c>
      <c r="V31" s="84">
        <v>8.8460782386475326E-4</v>
      </c>
      <c r="W31" s="84">
        <v>0.23712404167485748</v>
      </c>
      <c r="X31" s="84">
        <v>1.1057597798309416E-3</v>
      </c>
      <c r="Y31" s="84">
        <v>5.9711028110870845E-3</v>
      </c>
      <c r="Z31" s="84">
        <v>3.2067033615097308E-2</v>
      </c>
      <c r="AA31" s="84">
        <v>0</v>
      </c>
      <c r="AB31" s="84">
        <v>0</v>
      </c>
    </row>
    <row r="32" spans="1:46" ht="16.149999999999999" customHeight="1" x14ac:dyDescent="0.25">
      <c r="A32" s="17" t="s">
        <v>109</v>
      </c>
      <c r="B32" s="11" t="s">
        <v>295</v>
      </c>
      <c r="C32" s="14">
        <f t="shared" si="1"/>
        <v>0.99999999999999989</v>
      </c>
      <c r="D32" s="86">
        <v>0.46808726854233818</v>
      </c>
      <c r="E32" s="86">
        <v>0</v>
      </c>
      <c r="F32" s="86">
        <v>0</v>
      </c>
      <c r="G32" s="86">
        <v>0</v>
      </c>
      <c r="H32" s="86">
        <v>0.28159468435136564</v>
      </c>
      <c r="I32" s="86">
        <v>0</v>
      </c>
      <c r="J32" s="86">
        <v>0</v>
      </c>
      <c r="K32" s="86">
        <v>0</v>
      </c>
      <c r="L32" s="86">
        <v>0</v>
      </c>
      <c r="M32" s="86">
        <v>0</v>
      </c>
      <c r="N32" s="86">
        <v>0</v>
      </c>
      <c r="O32" s="86">
        <v>0</v>
      </c>
      <c r="P32" s="86">
        <v>0</v>
      </c>
      <c r="Q32" s="86">
        <v>0</v>
      </c>
      <c r="R32" s="86">
        <v>0</v>
      </c>
      <c r="S32" s="86">
        <v>1.8661493953649334E-2</v>
      </c>
      <c r="T32" s="86">
        <v>0</v>
      </c>
      <c r="U32" s="86">
        <v>0</v>
      </c>
      <c r="V32" s="86">
        <v>0</v>
      </c>
      <c r="W32" s="86">
        <v>0.12377011120001924</v>
      </c>
      <c r="X32" s="86">
        <v>0</v>
      </c>
      <c r="Y32" s="86">
        <v>0</v>
      </c>
      <c r="Z32" s="86">
        <v>6.338467650321733E-2</v>
      </c>
      <c r="AA32" s="86">
        <v>0</v>
      </c>
      <c r="AB32" s="86">
        <v>4.4501765449410154E-2</v>
      </c>
    </row>
    <row r="33" spans="1:28" ht="16.149999999999999" customHeight="1" x14ac:dyDescent="0.25">
      <c r="A33" s="17" t="s">
        <v>108</v>
      </c>
      <c r="B33" s="11" t="s">
        <v>58</v>
      </c>
      <c r="C33" s="12">
        <f t="shared" si="1"/>
        <v>1</v>
      </c>
      <c r="D33" s="84">
        <v>0</v>
      </c>
      <c r="E33" s="84">
        <v>0</v>
      </c>
      <c r="F33" s="84">
        <v>0</v>
      </c>
      <c r="G33" s="84">
        <v>0</v>
      </c>
      <c r="H33" s="84">
        <v>6.4490673471540083E-2</v>
      </c>
      <c r="I33" s="84">
        <v>0</v>
      </c>
      <c r="J33" s="84">
        <v>0</v>
      </c>
      <c r="K33" s="84">
        <v>0</v>
      </c>
      <c r="L33" s="84">
        <v>4.2835481259934197E-4</v>
      </c>
      <c r="M33" s="84">
        <v>6.9287264794634884E-5</v>
      </c>
      <c r="N33" s="84">
        <v>6.3155848035697671E-3</v>
      </c>
      <c r="O33" s="84">
        <v>0</v>
      </c>
      <c r="P33" s="84">
        <v>2.7604212187188285E-2</v>
      </c>
      <c r="Q33" s="84">
        <v>0</v>
      </c>
      <c r="R33" s="84">
        <v>0.54538344428064534</v>
      </c>
      <c r="S33" s="84">
        <v>4.4525264794459743E-2</v>
      </c>
      <c r="T33" s="84">
        <v>3.6842656294854871E-2</v>
      </c>
      <c r="U33" s="84">
        <v>0</v>
      </c>
      <c r="V33" s="84">
        <v>0</v>
      </c>
      <c r="W33" s="84">
        <v>9.2115753768468853E-2</v>
      </c>
      <c r="X33" s="84">
        <v>0</v>
      </c>
      <c r="Y33" s="84">
        <v>0</v>
      </c>
      <c r="Z33" s="84">
        <v>7.5675081575805714E-2</v>
      </c>
      <c r="AA33" s="84">
        <v>0</v>
      </c>
      <c r="AB33" s="84">
        <v>0.1065496867460734</v>
      </c>
    </row>
    <row r="34" spans="1:28" ht="16.149999999999999" customHeight="1" x14ac:dyDescent="0.25">
      <c r="A34" s="17" t="s">
        <v>107</v>
      </c>
      <c r="B34" s="11" t="s">
        <v>58</v>
      </c>
      <c r="C34" s="12">
        <f t="shared" si="1"/>
        <v>1</v>
      </c>
      <c r="D34" s="84">
        <v>0</v>
      </c>
      <c r="E34" s="84">
        <v>0</v>
      </c>
      <c r="F34" s="84">
        <v>0</v>
      </c>
      <c r="G34" s="84">
        <v>0</v>
      </c>
      <c r="H34" s="84">
        <v>0.29494594513500616</v>
      </c>
      <c r="I34" s="84">
        <v>0</v>
      </c>
      <c r="J34" s="84">
        <v>0</v>
      </c>
      <c r="K34" s="84">
        <v>0</v>
      </c>
      <c r="L34" s="84">
        <v>1.9993663922430499E-3</v>
      </c>
      <c r="M34" s="84">
        <v>3.8575079604474919E-4</v>
      </c>
      <c r="N34" s="84">
        <v>3.4332859189429459E-2</v>
      </c>
      <c r="O34" s="84">
        <v>0</v>
      </c>
      <c r="P34" s="84">
        <v>0.13456376569662518</v>
      </c>
      <c r="Q34" s="84">
        <v>0</v>
      </c>
      <c r="R34" s="84">
        <v>0.26989300302555669</v>
      </c>
      <c r="S34" s="84">
        <v>5.7692444893656672E-2</v>
      </c>
      <c r="T34" s="84">
        <v>7.2199103086318089E-3</v>
      </c>
      <c r="U34" s="84">
        <v>0</v>
      </c>
      <c r="V34" s="84">
        <v>0</v>
      </c>
      <c r="W34" s="84">
        <v>0.17252159352751134</v>
      </c>
      <c r="X34" s="84">
        <v>0</v>
      </c>
      <c r="Y34" s="84">
        <v>0</v>
      </c>
      <c r="Z34" s="84">
        <v>1.7899339604778148E-2</v>
      </c>
      <c r="AA34" s="84">
        <v>0</v>
      </c>
      <c r="AB34" s="84">
        <v>8.5460214305167412E-3</v>
      </c>
    </row>
    <row r="35" spans="1:28" ht="28.15" customHeight="1" x14ac:dyDescent="0.25">
      <c r="A35" s="73" t="s">
        <v>59</v>
      </c>
      <c r="B35" s="74"/>
      <c r="C35" s="7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2"/>
    </row>
    <row r="36" spans="1:28" ht="16.149999999999999" customHeight="1" x14ac:dyDescent="0.25">
      <c r="A36" s="17" t="s">
        <v>106</v>
      </c>
      <c r="B36" s="11" t="s">
        <v>295</v>
      </c>
      <c r="C36" s="12">
        <f t="shared" ref="C36:C56" si="2">SUM(D36:AB36)</f>
        <v>1</v>
      </c>
      <c r="D36" s="85">
        <v>0.35858987484792981</v>
      </c>
      <c r="E36" s="85">
        <v>0</v>
      </c>
      <c r="F36" s="85">
        <v>0</v>
      </c>
      <c r="G36" s="85">
        <v>0</v>
      </c>
      <c r="H36" s="85">
        <v>0</v>
      </c>
      <c r="I36" s="85">
        <v>3.471819985259908E-2</v>
      </c>
      <c r="J36" s="85">
        <v>0</v>
      </c>
      <c r="K36" s="85">
        <v>0.51119777699723212</v>
      </c>
      <c r="L36" s="85">
        <v>0</v>
      </c>
      <c r="M36" s="85">
        <v>2.8634024776764224E-3</v>
      </c>
      <c r="N36" s="85">
        <v>0</v>
      </c>
      <c r="O36" s="85">
        <v>2.8501426697600052E-3</v>
      </c>
      <c r="P36" s="85">
        <v>5.561176915291368E-3</v>
      </c>
      <c r="Q36" s="85">
        <v>0</v>
      </c>
      <c r="R36" s="85">
        <v>0</v>
      </c>
      <c r="S36" s="85">
        <v>2.7452625696608078E-2</v>
      </c>
      <c r="T36" s="85">
        <v>1.0670116039832927E-2</v>
      </c>
      <c r="U36" s="85">
        <v>0</v>
      </c>
      <c r="V36" s="85">
        <v>0</v>
      </c>
      <c r="W36" s="85">
        <v>0</v>
      </c>
      <c r="X36" s="85">
        <v>4.609668450307014E-2</v>
      </c>
      <c r="Y36" s="85">
        <v>0</v>
      </c>
      <c r="Z36" s="85">
        <v>0</v>
      </c>
      <c r="AA36" s="85">
        <v>0</v>
      </c>
      <c r="AB36" s="85">
        <v>0</v>
      </c>
    </row>
    <row r="37" spans="1:28" ht="16.149999999999999" customHeight="1" x14ac:dyDescent="0.25">
      <c r="A37" s="17" t="s">
        <v>60</v>
      </c>
      <c r="B37" s="11" t="s">
        <v>295</v>
      </c>
      <c r="C37" s="12">
        <f t="shared" si="2"/>
        <v>1.0000000000000002</v>
      </c>
      <c r="D37" s="85">
        <v>0.51467217165207602</v>
      </c>
      <c r="E37" s="85">
        <v>0</v>
      </c>
      <c r="F37" s="85">
        <v>6.1325453925092617E-3</v>
      </c>
      <c r="G37" s="85">
        <v>1.615755417453232E-2</v>
      </c>
      <c r="H37" s="85">
        <v>6.4088244533001609E-3</v>
      </c>
      <c r="I37" s="85">
        <v>7.1564972351930198E-2</v>
      </c>
      <c r="J37" s="85">
        <v>9.6615036004494212E-3</v>
      </c>
      <c r="K37" s="85">
        <v>3.5275341447504965E-2</v>
      </c>
      <c r="L37" s="85">
        <v>3.2578100954305969E-3</v>
      </c>
      <c r="M37" s="85">
        <v>6.0078543476091081E-3</v>
      </c>
      <c r="N37" s="85">
        <v>3.2838357053797257E-2</v>
      </c>
      <c r="O37" s="85">
        <v>1.3083378017591698E-3</v>
      </c>
      <c r="P37" s="85">
        <v>2.3009476519412413E-2</v>
      </c>
      <c r="Q37" s="85">
        <v>8.1276741242209422E-3</v>
      </c>
      <c r="R37" s="85">
        <v>3.6696542108126257E-3</v>
      </c>
      <c r="S37" s="85">
        <v>1.1537864381943614E-2</v>
      </c>
      <c r="T37" s="85">
        <v>1.3836529211982841E-2</v>
      </c>
      <c r="U37" s="85">
        <v>1.2246223298005045E-3</v>
      </c>
      <c r="V37" s="85">
        <v>1.406673775820552E-2</v>
      </c>
      <c r="W37" s="85">
        <v>1.7556484719279879E-3</v>
      </c>
      <c r="X37" s="85">
        <v>0.1806402912160614</v>
      </c>
      <c r="Y37" s="85">
        <v>1.5821576080404878E-2</v>
      </c>
      <c r="Z37" s="85">
        <v>5.1457110097259738E-4</v>
      </c>
      <c r="AA37" s="85">
        <v>2.2510082223356192E-2</v>
      </c>
      <c r="AB37" s="85">
        <v>0</v>
      </c>
    </row>
    <row r="38" spans="1:28" ht="16.149999999999999" customHeight="1" x14ac:dyDescent="0.25">
      <c r="A38" s="18" t="s">
        <v>105</v>
      </c>
      <c r="B38" s="11" t="s">
        <v>295</v>
      </c>
      <c r="C38" s="12">
        <f t="shared" si="2"/>
        <v>1</v>
      </c>
      <c r="D38" s="85">
        <v>3.8184391687576404E-2</v>
      </c>
      <c r="E38" s="85">
        <v>0</v>
      </c>
      <c r="F38" s="85">
        <v>0</v>
      </c>
      <c r="G38" s="85">
        <v>7.1253940680692275E-3</v>
      </c>
      <c r="H38" s="85">
        <v>3.8602586373287008E-4</v>
      </c>
      <c r="I38" s="85">
        <v>0.28195168242938945</v>
      </c>
      <c r="J38" s="85">
        <v>0</v>
      </c>
      <c r="K38" s="85">
        <v>0</v>
      </c>
      <c r="L38" s="85">
        <v>0</v>
      </c>
      <c r="M38" s="85">
        <v>0</v>
      </c>
      <c r="N38" s="85">
        <v>5.6713633146754164E-2</v>
      </c>
      <c r="O38" s="85">
        <v>0</v>
      </c>
      <c r="P38" s="85">
        <v>0.22588142572219005</v>
      </c>
      <c r="Q38" s="85">
        <v>0</v>
      </c>
      <c r="R38" s="85">
        <v>0.11251045486714277</v>
      </c>
      <c r="S38" s="85">
        <v>6.8519590812584439E-3</v>
      </c>
      <c r="T38" s="85">
        <v>0</v>
      </c>
      <c r="U38" s="85">
        <v>0</v>
      </c>
      <c r="V38" s="85">
        <v>2.7633018078877952E-2</v>
      </c>
      <c r="W38" s="85">
        <v>0</v>
      </c>
      <c r="X38" s="85">
        <v>0</v>
      </c>
      <c r="Y38" s="85">
        <v>0.24276201505500869</v>
      </c>
      <c r="Z38" s="85">
        <v>0</v>
      </c>
      <c r="AA38" s="85">
        <v>0</v>
      </c>
      <c r="AB38" s="85">
        <v>0</v>
      </c>
    </row>
    <row r="39" spans="1:28" ht="16.149999999999999" customHeight="1" x14ac:dyDescent="0.25">
      <c r="A39" s="17" t="s">
        <v>104</v>
      </c>
      <c r="B39" s="11" t="s">
        <v>295</v>
      </c>
      <c r="C39" s="12">
        <f t="shared" si="2"/>
        <v>1</v>
      </c>
      <c r="D39" s="85">
        <v>0.47342833992660027</v>
      </c>
      <c r="E39" s="85">
        <v>0</v>
      </c>
      <c r="F39" s="85">
        <v>0</v>
      </c>
      <c r="G39" s="85">
        <v>0</v>
      </c>
      <c r="H39" s="85">
        <v>0</v>
      </c>
      <c r="I39" s="85">
        <v>0.37896191792574235</v>
      </c>
      <c r="J39" s="85">
        <v>0</v>
      </c>
      <c r="K39" s="85">
        <v>0</v>
      </c>
      <c r="L39" s="85">
        <v>0</v>
      </c>
      <c r="M39" s="85">
        <v>0</v>
      </c>
      <c r="N39" s="85">
        <v>0</v>
      </c>
      <c r="O39" s="85">
        <v>0</v>
      </c>
      <c r="P39" s="85">
        <v>0</v>
      </c>
      <c r="Q39" s="85">
        <v>0</v>
      </c>
      <c r="R39" s="85">
        <v>0</v>
      </c>
      <c r="S39" s="85">
        <v>0.1476097421476574</v>
      </c>
      <c r="T39" s="85">
        <v>0</v>
      </c>
      <c r="U39" s="85">
        <v>0</v>
      </c>
      <c r="V39" s="85">
        <v>0</v>
      </c>
      <c r="W39" s="85">
        <v>0</v>
      </c>
      <c r="X39" s="85">
        <v>0</v>
      </c>
      <c r="Y39" s="85">
        <v>0</v>
      </c>
      <c r="Z39" s="85">
        <v>0</v>
      </c>
      <c r="AA39" s="85">
        <v>0</v>
      </c>
      <c r="AB39" s="85">
        <v>0</v>
      </c>
    </row>
    <row r="40" spans="1:28" ht="16.149999999999999" customHeight="1" x14ac:dyDescent="0.25">
      <c r="A40" s="17" t="s">
        <v>61</v>
      </c>
      <c r="B40" s="11" t="s">
        <v>295</v>
      </c>
      <c r="C40" s="12">
        <f t="shared" si="2"/>
        <v>1</v>
      </c>
      <c r="D40" s="85">
        <v>0.10693700428400901</v>
      </c>
      <c r="E40" s="85">
        <v>0</v>
      </c>
      <c r="F40" s="85">
        <v>0</v>
      </c>
      <c r="G40" s="85">
        <v>9.902078239475777E-5</v>
      </c>
      <c r="H40" s="85">
        <v>0.29365864380701173</v>
      </c>
      <c r="I40" s="85">
        <v>4.483138719411011E-3</v>
      </c>
      <c r="J40" s="85">
        <v>1.3436358472642516E-2</v>
      </c>
      <c r="K40" s="85">
        <v>8.9031652918011885E-3</v>
      </c>
      <c r="L40" s="85">
        <v>0</v>
      </c>
      <c r="M40" s="85">
        <v>0</v>
      </c>
      <c r="N40" s="85">
        <v>4.6779158628028972E-3</v>
      </c>
      <c r="O40" s="85">
        <v>0</v>
      </c>
      <c r="P40" s="85">
        <v>6.7725862596150809E-3</v>
      </c>
      <c r="Q40" s="85">
        <v>0</v>
      </c>
      <c r="R40" s="85">
        <v>4.0304722856064042E-3</v>
      </c>
      <c r="S40" s="85">
        <v>4.1614843976979302E-2</v>
      </c>
      <c r="T40" s="85">
        <v>0</v>
      </c>
      <c r="U40" s="85">
        <v>0</v>
      </c>
      <c r="V40" s="85">
        <v>1.6430921034734532E-4</v>
      </c>
      <c r="W40" s="85">
        <v>0.45876872553724213</v>
      </c>
      <c r="X40" s="85">
        <v>3.1632243343028663E-3</v>
      </c>
      <c r="Y40" s="85">
        <v>4.924923748556854E-3</v>
      </c>
      <c r="Z40" s="85">
        <v>4.8365667427276854E-2</v>
      </c>
      <c r="AA40" s="85">
        <v>0</v>
      </c>
      <c r="AB40" s="85">
        <v>0</v>
      </c>
    </row>
    <row r="41" spans="1:28" ht="16.149999999999999" customHeight="1" x14ac:dyDescent="0.25">
      <c r="A41" s="17" t="s">
        <v>117</v>
      </c>
      <c r="B41" s="11" t="s">
        <v>295</v>
      </c>
      <c r="C41" s="14">
        <f t="shared" si="2"/>
        <v>0.99999999999999978</v>
      </c>
      <c r="D41" s="86">
        <v>0.28588369642883715</v>
      </c>
      <c r="E41" s="86">
        <v>0</v>
      </c>
      <c r="F41" s="86">
        <v>7.766759146146658E-4</v>
      </c>
      <c r="G41" s="86">
        <v>1.1931107504259025E-2</v>
      </c>
      <c r="H41" s="86">
        <v>4.3965925459535683E-3</v>
      </c>
      <c r="I41" s="86">
        <v>0.25544745373132671</v>
      </c>
      <c r="J41" s="86">
        <v>6.0113607087765837E-3</v>
      </c>
      <c r="K41" s="86">
        <v>9.2850409359557476E-2</v>
      </c>
      <c r="L41" s="86">
        <v>7.7609238650451203E-5</v>
      </c>
      <c r="M41" s="86">
        <v>4.6609307798532252E-3</v>
      </c>
      <c r="N41" s="86">
        <v>1.9808882873362438E-2</v>
      </c>
      <c r="O41" s="86">
        <v>1.3215744638762546E-2</v>
      </c>
      <c r="P41" s="86">
        <v>6.2132614348897877E-3</v>
      </c>
      <c r="Q41" s="86">
        <v>7.2817014045813378E-3</v>
      </c>
      <c r="R41" s="86">
        <v>6.5638159470646643E-3</v>
      </c>
      <c r="S41" s="86">
        <v>5.7303919237375444E-3</v>
      </c>
      <c r="T41" s="86">
        <v>1.3320050288452533E-2</v>
      </c>
      <c r="U41" s="86">
        <v>1.2470579242096184E-2</v>
      </c>
      <c r="V41" s="86">
        <v>6.1493359304224421E-2</v>
      </c>
      <c r="W41" s="86">
        <v>1.9241839432320514E-4</v>
      </c>
      <c r="X41" s="86">
        <v>0.18674664697453805</v>
      </c>
      <c r="Y41" s="86">
        <v>2.0658353919718788E-3</v>
      </c>
      <c r="Z41" s="86">
        <v>1.857078210564368E-4</v>
      </c>
      <c r="AA41" s="86">
        <v>2.6757681491101051E-3</v>
      </c>
      <c r="AB41" s="86">
        <v>0</v>
      </c>
    </row>
    <row r="42" spans="1:28" ht="16.149999999999999" customHeight="1" x14ac:dyDescent="0.25">
      <c r="A42" s="17" t="s">
        <v>103</v>
      </c>
      <c r="B42" s="11" t="s">
        <v>142</v>
      </c>
      <c r="C42" s="14" t="s">
        <v>294</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row>
    <row r="43" spans="1:28" ht="16.149999999999999" customHeight="1" x14ac:dyDescent="0.25">
      <c r="A43" s="17" t="s">
        <v>102</v>
      </c>
      <c r="B43" s="11" t="s">
        <v>62</v>
      </c>
      <c r="C43" s="12">
        <f t="shared" si="2"/>
        <v>1</v>
      </c>
      <c r="D43" s="85">
        <v>3.5461365130046385E-2</v>
      </c>
      <c r="E43" s="85">
        <v>0</v>
      </c>
      <c r="F43" s="85">
        <v>0</v>
      </c>
      <c r="G43" s="85">
        <v>0</v>
      </c>
      <c r="H43" s="85">
        <v>0</v>
      </c>
      <c r="I43" s="85">
        <v>6.093513890899923E-2</v>
      </c>
      <c r="J43" s="85">
        <v>0</v>
      </c>
      <c r="K43" s="85">
        <v>2.8262835060506586E-3</v>
      </c>
      <c r="L43" s="85">
        <v>0</v>
      </c>
      <c r="M43" s="85">
        <v>0</v>
      </c>
      <c r="N43" s="85">
        <v>0</v>
      </c>
      <c r="O43" s="85">
        <v>0</v>
      </c>
      <c r="P43" s="85">
        <v>0</v>
      </c>
      <c r="Q43" s="85">
        <v>0</v>
      </c>
      <c r="R43" s="85">
        <v>0</v>
      </c>
      <c r="S43" s="85">
        <v>0</v>
      </c>
      <c r="T43" s="85">
        <v>0</v>
      </c>
      <c r="U43" s="85">
        <v>0</v>
      </c>
      <c r="V43" s="85">
        <v>0</v>
      </c>
      <c r="W43" s="85">
        <v>0</v>
      </c>
      <c r="X43" s="85">
        <v>0.89471793060313276</v>
      </c>
      <c r="Y43" s="85">
        <v>0</v>
      </c>
      <c r="Z43" s="85">
        <v>0</v>
      </c>
      <c r="AA43" s="85">
        <v>0</v>
      </c>
      <c r="AB43" s="85">
        <v>6.0592818517709278E-3</v>
      </c>
    </row>
    <row r="44" spans="1:28" ht="16.149999999999999" customHeight="1" x14ac:dyDescent="0.25">
      <c r="A44" s="18" t="s">
        <v>101</v>
      </c>
      <c r="B44" s="11" t="s">
        <v>62</v>
      </c>
      <c r="C44" s="12">
        <f t="shared" si="2"/>
        <v>1</v>
      </c>
      <c r="D44" s="85">
        <v>0.52411049251867681</v>
      </c>
      <c r="E44" s="85">
        <v>0</v>
      </c>
      <c r="F44" s="85">
        <v>0</v>
      </c>
      <c r="G44" s="85">
        <v>0</v>
      </c>
      <c r="H44" s="85">
        <v>0</v>
      </c>
      <c r="I44" s="85">
        <v>0.15249426933894827</v>
      </c>
      <c r="J44" s="85">
        <v>0</v>
      </c>
      <c r="K44" s="85">
        <v>0</v>
      </c>
      <c r="L44" s="85">
        <v>0</v>
      </c>
      <c r="M44" s="85">
        <v>0</v>
      </c>
      <c r="N44" s="85">
        <v>0</v>
      </c>
      <c r="O44" s="85">
        <v>0</v>
      </c>
      <c r="P44" s="85">
        <v>0</v>
      </c>
      <c r="Q44" s="85">
        <v>0</v>
      </c>
      <c r="R44" s="85">
        <v>0</v>
      </c>
      <c r="S44" s="85">
        <v>0</v>
      </c>
      <c r="T44" s="85">
        <v>0</v>
      </c>
      <c r="U44" s="85">
        <v>0</v>
      </c>
      <c r="V44" s="85">
        <v>0</v>
      </c>
      <c r="W44" s="85">
        <v>0</v>
      </c>
      <c r="X44" s="85">
        <v>0.29992674935410746</v>
      </c>
      <c r="Y44" s="85">
        <v>0</v>
      </c>
      <c r="Z44" s="85">
        <v>0</v>
      </c>
      <c r="AA44" s="85">
        <v>0</v>
      </c>
      <c r="AB44" s="85">
        <v>2.3468488788267454E-2</v>
      </c>
    </row>
    <row r="45" spans="1:28" ht="16.149999999999999" customHeight="1" x14ac:dyDescent="0.25">
      <c r="A45" s="18" t="s">
        <v>99</v>
      </c>
      <c r="B45" s="11" t="s">
        <v>142</v>
      </c>
      <c r="C45" s="12" t="s">
        <v>294</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row>
    <row r="46" spans="1:28" ht="16.149999999999999" customHeight="1" x14ac:dyDescent="0.25">
      <c r="A46" s="18" t="s">
        <v>63</v>
      </c>
      <c r="B46" s="28" t="s">
        <v>272</v>
      </c>
      <c r="C46" s="14">
        <f t="shared" si="2"/>
        <v>0.99999999999999978</v>
      </c>
      <c r="D46" s="86">
        <v>0.3246573427325472</v>
      </c>
      <c r="E46" s="86">
        <v>9.3505508864189957E-2</v>
      </c>
      <c r="F46" s="86">
        <v>4.4710791351432735E-3</v>
      </c>
      <c r="G46" s="86">
        <v>7.3532179402386365E-3</v>
      </c>
      <c r="H46" s="86">
        <v>1.691912266834433E-2</v>
      </c>
      <c r="I46" s="86">
        <v>9.7796454324014778E-2</v>
      </c>
      <c r="J46" s="86">
        <v>1.4671484570340856E-2</v>
      </c>
      <c r="K46" s="86">
        <v>4.6143795067025858E-2</v>
      </c>
      <c r="L46" s="86">
        <v>2.5030515182311412E-3</v>
      </c>
      <c r="M46" s="86">
        <v>2.3035601942217418E-2</v>
      </c>
      <c r="N46" s="86">
        <v>7.3935463750114264E-3</v>
      </c>
      <c r="O46" s="86">
        <v>8.1060153893307094E-3</v>
      </c>
      <c r="P46" s="86">
        <v>8.0511687180397154E-2</v>
      </c>
      <c r="Q46" s="86">
        <v>2.3885187634764188E-2</v>
      </c>
      <c r="R46" s="86">
        <v>4.694229807552709E-3</v>
      </c>
      <c r="S46" s="86">
        <v>2.6294139471858817E-2</v>
      </c>
      <c r="T46" s="86">
        <v>2.1836503148306475E-2</v>
      </c>
      <c r="U46" s="86">
        <v>1.3631010953202884E-2</v>
      </c>
      <c r="V46" s="86">
        <v>1.32062181069295E-2</v>
      </c>
      <c r="W46" s="86">
        <v>5.3072220160991111E-3</v>
      </c>
      <c r="X46" s="86">
        <v>0.11532588063858733</v>
      </c>
      <c r="Y46" s="86">
        <v>6.1352992101003905E-3</v>
      </c>
      <c r="Z46" s="86">
        <v>1.3469697214111725E-3</v>
      </c>
      <c r="AA46" s="86">
        <v>4.1269431584154692E-2</v>
      </c>
      <c r="AB46" s="86">
        <v>0</v>
      </c>
    </row>
    <row r="47" spans="1:28" ht="16.149999999999999" customHeight="1" x14ac:dyDescent="0.25">
      <c r="A47" s="18" t="s">
        <v>64</v>
      </c>
      <c r="B47" s="11" t="s">
        <v>33</v>
      </c>
      <c r="C47" s="12">
        <f t="shared" si="2"/>
        <v>1</v>
      </c>
      <c r="D47" s="84">
        <v>0</v>
      </c>
      <c r="E47" s="84">
        <v>0</v>
      </c>
      <c r="F47" s="84">
        <v>0</v>
      </c>
      <c r="G47" s="84">
        <v>0</v>
      </c>
      <c r="H47" s="84">
        <v>0</v>
      </c>
      <c r="I47" s="84">
        <v>0</v>
      </c>
      <c r="J47" s="84">
        <v>0</v>
      </c>
      <c r="K47" s="84">
        <v>0</v>
      </c>
      <c r="L47" s="84">
        <v>0</v>
      </c>
      <c r="M47" s="84">
        <v>0.24695149743865216</v>
      </c>
      <c r="N47" s="84">
        <v>0</v>
      </c>
      <c r="O47" s="84">
        <v>0</v>
      </c>
      <c r="P47" s="84">
        <v>0</v>
      </c>
      <c r="Q47" s="84">
        <v>0</v>
      </c>
      <c r="R47" s="84">
        <v>0</v>
      </c>
      <c r="S47" s="84">
        <v>0</v>
      </c>
      <c r="T47" s="84">
        <v>6.9630239628116639E-2</v>
      </c>
      <c r="U47" s="84">
        <v>0</v>
      </c>
      <c r="V47" s="84">
        <v>0</v>
      </c>
      <c r="W47" s="84">
        <v>0</v>
      </c>
      <c r="X47" s="84">
        <v>0</v>
      </c>
      <c r="Y47" s="84">
        <v>0</v>
      </c>
      <c r="Z47" s="84">
        <v>0</v>
      </c>
      <c r="AA47" s="84">
        <v>0.68341826293323116</v>
      </c>
      <c r="AB47" s="84">
        <v>0</v>
      </c>
    </row>
    <row r="48" spans="1:28" ht="16.149999999999999" customHeight="1" x14ac:dyDescent="0.25">
      <c r="A48" s="17" t="s">
        <v>193</v>
      </c>
      <c r="B48" s="11" t="s">
        <v>62</v>
      </c>
      <c r="C48" s="12">
        <f t="shared" si="2"/>
        <v>1</v>
      </c>
      <c r="D48" s="84">
        <v>0.52456368003000553</v>
      </c>
      <c r="E48" s="84">
        <v>0</v>
      </c>
      <c r="F48" s="84">
        <v>0</v>
      </c>
      <c r="G48" s="84">
        <v>0</v>
      </c>
      <c r="H48" s="84">
        <v>0</v>
      </c>
      <c r="I48" s="84">
        <v>0.15886674772992626</v>
      </c>
      <c r="J48" s="84">
        <v>0</v>
      </c>
      <c r="K48" s="84">
        <v>0</v>
      </c>
      <c r="L48" s="84">
        <v>0</v>
      </c>
      <c r="M48" s="84">
        <v>0</v>
      </c>
      <c r="N48" s="84">
        <v>0</v>
      </c>
      <c r="O48" s="84">
        <v>0</v>
      </c>
      <c r="P48" s="84">
        <v>0</v>
      </c>
      <c r="Q48" s="84">
        <v>0</v>
      </c>
      <c r="R48" s="84">
        <v>0</v>
      </c>
      <c r="S48" s="84">
        <v>0</v>
      </c>
      <c r="T48" s="84">
        <v>0</v>
      </c>
      <c r="U48" s="84">
        <v>0</v>
      </c>
      <c r="V48" s="84">
        <v>0</v>
      </c>
      <c r="W48" s="84">
        <v>0</v>
      </c>
      <c r="X48" s="84">
        <v>0.29219130929263232</v>
      </c>
      <c r="Y48" s="84">
        <v>0</v>
      </c>
      <c r="Z48" s="84">
        <v>0</v>
      </c>
      <c r="AA48" s="84">
        <v>0</v>
      </c>
      <c r="AB48" s="84">
        <v>2.4378262947435919E-2</v>
      </c>
    </row>
    <row r="49" spans="1:28" ht="16.149999999999999" customHeight="1" x14ac:dyDescent="0.25">
      <c r="A49" s="18" t="s">
        <v>65</v>
      </c>
      <c r="B49" s="11" t="s">
        <v>66</v>
      </c>
      <c r="C49" s="12">
        <f t="shared" si="2"/>
        <v>0.99999999999999967</v>
      </c>
      <c r="D49" s="84">
        <v>0.53718746963202957</v>
      </c>
      <c r="E49" s="84">
        <v>0</v>
      </c>
      <c r="F49" s="84">
        <v>0</v>
      </c>
      <c r="G49" s="84">
        <v>1.014864587643184E-2</v>
      </c>
      <c r="H49" s="84">
        <v>0</v>
      </c>
      <c r="I49" s="84">
        <v>0.21106820350220604</v>
      </c>
      <c r="J49" s="84">
        <v>0</v>
      </c>
      <c r="K49" s="84">
        <v>3.5185136796229588E-2</v>
      </c>
      <c r="L49" s="84">
        <v>0</v>
      </c>
      <c r="M49" s="84">
        <v>1.2668437696179881E-2</v>
      </c>
      <c r="N49" s="84">
        <v>2.2705825125215337E-2</v>
      </c>
      <c r="O49" s="84">
        <v>0</v>
      </c>
      <c r="P49" s="84">
        <v>0</v>
      </c>
      <c r="Q49" s="84">
        <v>0</v>
      </c>
      <c r="R49" s="84">
        <v>0</v>
      </c>
      <c r="S49" s="84">
        <v>0</v>
      </c>
      <c r="T49" s="84">
        <v>1.2195038708878335E-2</v>
      </c>
      <c r="U49" s="84">
        <v>6.5459084479964412E-4</v>
      </c>
      <c r="V49" s="84">
        <v>0</v>
      </c>
      <c r="W49" s="84">
        <v>0</v>
      </c>
      <c r="X49" s="84">
        <v>0.13668224787822916</v>
      </c>
      <c r="Y49" s="84">
        <v>9.5573093713104563E-4</v>
      </c>
      <c r="Z49" s="84">
        <v>0</v>
      </c>
      <c r="AA49" s="84">
        <v>2.0548673002669271E-2</v>
      </c>
      <c r="AB49" s="84">
        <v>0</v>
      </c>
    </row>
    <row r="50" spans="1:28" ht="16.149999999999999" customHeight="1" x14ac:dyDescent="0.25">
      <c r="A50" s="17" t="s">
        <v>100</v>
      </c>
      <c r="B50" s="11" t="s">
        <v>62</v>
      </c>
      <c r="C50" s="12">
        <f t="shared" si="2"/>
        <v>1</v>
      </c>
      <c r="D50" s="84">
        <v>3.8412639753210964E-2</v>
      </c>
      <c r="E50" s="84">
        <v>0</v>
      </c>
      <c r="F50" s="84">
        <v>0</v>
      </c>
      <c r="G50" s="84">
        <v>0</v>
      </c>
      <c r="H50" s="84">
        <v>0</v>
      </c>
      <c r="I50" s="84">
        <v>6.3934697726442474E-2</v>
      </c>
      <c r="J50" s="84">
        <v>0</v>
      </c>
      <c r="K50" s="84">
        <v>4.7076629876875477E-3</v>
      </c>
      <c r="L50" s="84">
        <v>0</v>
      </c>
      <c r="M50" s="84">
        <v>0</v>
      </c>
      <c r="N50" s="84">
        <v>0</v>
      </c>
      <c r="O50" s="84">
        <v>0</v>
      </c>
      <c r="P50" s="84">
        <v>0</v>
      </c>
      <c r="Q50" s="84">
        <v>0</v>
      </c>
      <c r="R50" s="84">
        <v>0</v>
      </c>
      <c r="S50" s="84">
        <v>0</v>
      </c>
      <c r="T50" s="84">
        <v>0</v>
      </c>
      <c r="U50" s="84">
        <v>0</v>
      </c>
      <c r="V50" s="84">
        <v>0</v>
      </c>
      <c r="W50" s="84">
        <v>0</v>
      </c>
      <c r="X50" s="84">
        <v>0.88818952294030529</v>
      </c>
      <c r="Y50" s="84">
        <v>0</v>
      </c>
      <c r="Z50" s="84">
        <v>0</v>
      </c>
      <c r="AA50" s="84">
        <v>0</v>
      </c>
      <c r="AB50" s="84">
        <v>4.7554765923537483E-3</v>
      </c>
    </row>
    <row r="51" spans="1:28" ht="16.149999999999999" customHeight="1" x14ac:dyDescent="0.25">
      <c r="A51" s="18" t="s">
        <v>67</v>
      </c>
      <c r="B51" s="11" t="s">
        <v>50</v>
      </c>
      <c r="C51" s="12">
        <f t="shared" si="2"/>
        <v>1</v>
      </c>
      <c r="D51" s="84">
        <v>6.5039191236039088E-5</v>
      </c>
      <c r="E51" s="84">
        <v>0</v>
      </c>
      <c r="F51" s="84">
        <v>6.3257893983529661E-3</v>
      </c>
      <c r="G51" s="84">
        <v>0</v>
      </c>
      <c r="H51" s="84">
        <v>3.2411736262735897E-5</v>
      </c>
      <c r="I51" s="84">
        <v>3.8678364804715785E-4</v>
      </c>
      <c r="J51" s="84">
        <v>0</v>
      </c>
      <c r="K51" s="84">
        <v>2.2326886543714911E-5</v>
      </c>
      <c r="L51" s="84">
        <v>0</v>
      </c>
      <c r="M51" s="84">
        <v>2.7935573018464549E-5</v>
      </c>
      <c r="N51" s="84">
        <v>2.956424928324762E-4</v>
      </c>
      <c r="O51" s="84">
        <v>2.3331704297537365E-2</v>
      </c>
      <c r="P51" s="84">
        <v>0.70825354886940206</v>
      </c>
      <c r="Q51" s="84">
        <v>0</v>
      </c>
      <c r="R51" s="84">
        <v>4.4470412183447621E-3</v>
      </c>
      <c r="S51" s="84">
        <v>2.3263105747576966E-3</v>
      </c>
      <c r="T51" s="84">
        <v>1.4338984480440947E-2</v>
      </c>
      <c r="U51" s="84">
        <v>0.2398065628750472</v>
      </c>
      <c r="V51" s="84">
        <v>7.409937707986543E-5</v>
      </c>
      <c r="W51" s="84">
        <v>0</v>
      </c>
      <c r="X51" s="84">
        <v>0</v>
      </c>
      <c r="Y51" s="84">
        <v>0</v>
      </c>
      <c r="Z51" s="84">
        <v>0</v>
      </c>
      <c r="AA51" s="84">
        <v>2.658193810965478E-4</v>
      </c>
      <c r="AB51" s="84">
        <v>0</v>
      </c>
    </row>
    <row r="52" spans="1:28" ht="16.149999999999999" customHeight="1" x14ac:dyDescent="0.25">
      <c r="A52" s="27" t="s">
        <v>98</v>
      </c>
      <c r="B52" s="28" t="s">
        <v>57</v>
      </c>
      <c r="C52" s="12" t="s">
        <v>294</v>
      </c>
      <c r="D52" s="84"/>
      <c r="E52" s="84"/>
      <c r="F52" s="84"/>
      <c r="G52" s="84"/>
      <c r="H52" s="84"/>
      <c r="I52" s="84"/>
      <c r="J52" s="84"/>
      <c r="K52" s="84"/>
      <c r="L52" s="84"/>
      <c r="M52" s="84"/>
      <c r="N52" s="84"/>
      <c r="O52" s="84"/>
      <c r="P52" s="84"/>
      <c r="Q52" s="84"/>
      <c r="R52" s="84"/>
      <c r="S52" s="84"/>
      <c r="T52" s="84"/>
      <c r="U52" s="84"/>
      <c r="V52" s="84"/>
      <c r="W52" s="84"/>
      <c r="X52" s="84"/>
      <c r="Y52" s="84"/>
      <c r="Z52" s="84"/>
      <c r="AA52" s="84"/>
      <c r="AB52" s="84"/>
    </row>
    <row r="53" spans="1:28" ht="16.149999999999999" customHeight="1" x14ac:dyDescent="0.25">
      <c r="A53" s="17" t="s">
        <v>68</v>
      </c>
      <c r="B53" s="11" t="s">
        <v>57</v>
      </c>
      <c r="C53" s="14">
        <f t="shared" si="2"/>
        <v>1</v>
      </c>
      <c r="D53" s="86">
        <v>0</v>
      </c>
      <c r="E53" s="86">
        <v>0</v>
      </c>
      <c r="F53" s="86">
        <v>0</v>
      </c>
      <c r="G53" s="86">
        <v>0</v>
      </c>
      <c r="H53" s="86">
        <v>1</v>
      </c>
      <c r="I53" s="86">
        <v>0</v>
      </c>
      <c r="J53" s="86">
        <v>0</v>
      </c>
      <c r="K53" s="86">
        <v>0</v>
      </c>
      <c r="L53" s="86">
        <v>0</v>
      </c>
      <c r="M53" s="86">
        <v>0</v>
      </c>
      <c r="N53" s="86">
        <v>0</v>
      </c>
      <c r="O53" s="86">
        <v>0</v>
      </c>
      <c r="P53" s="86">
        <v>0</v>
      </c>
      <c r="Q53" s="86">
        <v>0</v>
      </c>
      <c r="R53" s="86">
        <v>0</v>
      </c>
      <c r="S53" s="86">
        <v>0</v>
      </c>
      <c r="T53" s="86">
        <v>0</v>
      </c>
      <c r="U53" s="86">
        <v>0</v>
      </c>
      <c r="V53" s="86">
        <v>0</v>
      </c>
      <c r="W53" s="86">
        <v>0</v>
      </c>
      <c r="X53" s="86">
        <v>0</v>
      </c>
      <c r="Y53" s="86">
        <v>0</v>
      </c>
      <c r="Z53" s="86">
        <v>0</v>
      </c>
      <c r="AA53" s="86">
        <v>0</v>
      </c>
      <c r="AB53" s="86">
        <v>0</v>
      </c>
    </row>
    <row r="54" spans="1:28" ht="16.149999999999999" customHeight="1" x14ac:dyDescent="0.25">
      <c r="A54" s="18" t="s">
        <v>69</v>
      </c>
      <c r="B54" s="11" t="s">
        <v>57</v>
      </c>
      <c r="C54" s="14">
        <f t="shared" si="2"/>
        <v>1</v>
      </c>
      <c r="D54" s="86">
        <v>1</v>
      </c>
      <c r="E54" s="86">
        <v>0</v>
      </c>
      <c r="F54" s="86">
        <v>0</v>
      </c>
      <c r="G54" s="86">
        <v>0</v>
      </c>
      <c r="H54" s="86">
        <v>0</v>
      </c>
      <c r="I54" s="86">
        <v>0</v>
      </c>
      <c r="J54" s="86">
        <v>0</v>
      </c>
      <c r="K54" s="86">
        <v>0</v>
      </c>
      <c r="L54" s="86">
        <v>0</v>
      </c>
      <c r="M54" s="86">
        <v>0</v>
      </c>
      <c r="N54" s="86">
        <v>0</v>
      </c>
      <c r="O54" s="86">
        <v>0</v>
      </c>
      <c r="P54" s="86">
        <v>0</v>
      </c>
      <c r="Q54" s="86">
        <v>0</v>
      </c>
      <c r="R54" s="86">
        <v>0</v>
      </c>
      <c r="S54" s="86">
        <v>0</v>
      </c>
      <c r="T54" s="86">
        <v>0</v>
      </c>
      <c r="U54" s="86">
        <v>0</v>
      </c>
      <c r="V54" s="86">
        <v>0</v>
      </c>
      <c r="W54" s="86">
        <v>0</v>
      </c>
      <c r="X54" s="86">
        <v>0</v>
      </c>
      <c r="Y54" s="86">
        <v>0</v>
      </c>
      <c r="Z54" s="86">
        <v>0</v>
      </c>
      <c r="AA54" s="86">
        <v>0</v>
      </c>
      <c r="AB54" s="86">
        <v>0</v>
      </c>
    </row>
    <row r="55" spans="1:28" ht="16.149999999999999" customHeight="1" x14ac:dyDescent="0.25">
      <c r="A55" s="18" t="s">
        <v>70</v>
      </c>
      <c r="B55" s="11" t="s">
        <v>71</v>
      </c>
      <c r="C55" s="12">
        <f t="shared" si="2"/>
        <v>1</v>
      </c>
      <c r="D55" s="84">
        <v>0.72077309418749824</v>
      </c>
      <c r="E55" s="84">
        <v>0</v>
      </c>
      <c r="F55" s="84">
        <v>0</v>
      </c>
      <c r="G55" s="84">
        <v>0</v>
      </c>
      <c r="H55" s="84">
        <v>0</v>
      </c>
      <c r="I55" s="84">
        <v>0.20178406350961126</v>
      </c>
      <c r="J55" s="84">
        <v>0</v>
      </c>
      <c r="K55" s="84">
        <v>0</v>
      </c>
      <c r="L55" s="84">
        <v>0</v>
      </c>
      <c r="M55" s="84">
        <v>0</v>
      </c>
      <c r="N55" s="84">
        <v>0</v>
      </c>
      <c r="O55" s="84">
        <v>0</v>
      </c>
      <c r="P55" s="84">
        <v>0</v>
      </c>
      <c r="Q55" s="84">
        <v>0</v>
      </c>
      <c r="R55" s="84">
        <v>0</v>
      </c>
      <c r="S55" s="84">
        <v>0</v>
      </c>
      <c r="T55" s="84">
        <v>0</v>
      </c>
      <c r="U55" s="84">
        <v>0</v>
      </c>
      <c r="V55" s="84">
        <v>0</v>
      </c>
      <c r="W55" s="84">
        <v>0</v>
      </c>
      <c r="X55" s="84">
        <v>7.744284230289053E-2</v>
      </c>
      <c r="Y55" s="84">
        <v>0</v>
      </c>
      <c r="Z55" s="84">
        <v>0</v>
      </c>
      <c r="AA55" s="84">
        <v>0</v>
      </c>
      <c r="AB55" s="84">
        <v>0</v>
      </c>
    </row>
    <row r="56" spans="1:28" ht="16.149999999999999" customHeight="1" x14ac:dyDescent="0.25">
      <c r="A56" s="17" t="s">
        <v>72</v>
      </c>
      <c r="B56" s="11" t="s">
        <v>73</v>
      </c>
      <c r="C56" s="12">
        <f t="shared" si="2"/>
        <v>0.99999999999999989</v>
      </c>
      <c r="D56" s="84">
        <v>0.39066243317154337</v>
      </c>
      <c r="E56" s="84">
        <v>4.2500022038724723E-2</v>
      </c>
      <c r="F56" s="84">
        <v>6.714949498603108E-3</v>
      </c>
      <c r="G56" s="84">
        <v>1.8448003014352253E-2</v>
      </c>
      <c r="H56" s="84">
        <v>2.3560805386791433E-2</v>
      </c>
      <c r="I56" s="84">
        <v>0.11365093150191682</v>
      </c>
      <c r="J56" s="84">
        <v>1.7031889989229651E-2</v>
      </c>
      <c r="K56" s="84">
        <v>3.4273079702298183E-2</v>
      </c>
      <c r="L56" s="84">
        <v>9.6824978626981091E-3</v>
      </c>
      <c r="M56" s="84">
        <v>1.2729022110430097E-2</v>
      </c>
      <c r="N56" s="84">
        <v>6.0530607062806909E-3</v>
      </c>
      <c r="O56" s="84">
        <v>8.2064031538005809E-3</v>
      </c>
      <c r="P56" s="84">
        <v>5.0662711268440845E-2</v>
      </c>
      <c r="Q56" s="84">
        <v>2.0337244290584356E-2</v>
      </c>
      <c r="R56" s="84">
        <v>2.5922629626098721E-2</v>
      </c>
      <c r="S56" s="84">
        <v>1.7758668057635856E-2</v>
      </c>
      <c r="T56" s="84">
        <v>2.493229567443905E-2</v>
      </c>
      <c r="U56" s="84">
        <v>2.1002768336468892E-2</v>
      </c>
      <c r="V56" s="84">
        <v>1.3058194320479773E-2</v>
      </c>
      <c r="W56" s="84">
        <v>9.7229400585766585E-3</v>
      </c>
      <c r="X56" s="84">
        <v>7.8419235435288448E-2</v>
      </c>
      <c r="Y56" s="84">
        <v>2.3580708400044025E-2</v>
      </c>
      <c r="Z56" s="84">
        <v>3.4070505197549223E-3</v>
      </c>
      <c r="AA56" s="84">
        <v>2.7682455875519468E-2</v>
      </c>
      <c r="AB56" s="84">
        <v>0</v>
      </c>
    </row>
    <row r="57" spans="1:28" ht="16.149999999999999" customHeight="1" x14ac:dyDescent="0.25">
      <c r="A57" s="27" t="s">
        <v>97</v>
      </c>
      <c r="B57" s="28" t="s">
        <v>57</v>
      </c>
      <c r="C57" s="12" t="s">
        <v>294</v>
      </c>
      <c r="D57" s="84"/>
      <c r="E57" s="84"/>
      <c r="F57" s="84"/>
      <c r="G57" s="84"/>
      <c r="H57" s="84"/>
      <c r="I57" s="84"/>
      <c r="J57" s="84"/>
      <c r="K57" s="84"/>
      <c r="L57" s="84"/>
      <c r="M57" s="84"/>
      <c r="N57" s="84"/>
      <c r="O57" s="84"/>
      <c r="P57" s="84"/>
      <c r="Q57" s="84"/>
      <c r="R57" s="84"/>
      <c r="S57" s="84"/>
      <c r="T57" s="84"/>
      <c r="U57" s="84"/>
      <c r="V57" s="84"/>
      <c r="W57" s="84"/>
      <c r="X57" s="84"/>
      <c r="Y57" s="84"/>
      <c r="Z57" s="84"/>
      <c r="AA57" s="84"/>
      <c r="AB57" s="84"/>
    </row>
    <row r="58" spans="1:28" ht="16.149999999999999" customHeight="1" x14ac:dyDescent="0.25">
      <c r="A58" s="17" t="s">
        <v>96</v>
      </c>
      <c r="B58" s="11" t="s">
        <v>57</v>
      </c>
      <c r="C58" s="12" t="s">
        <v>122</v>
      </c>
      <c r="D58" s="86">
        <v>0</v>
      </c>
      <c r="E58" s="86">
        <v>0</v>
      </c>
      <c r="F58" s="86">
        <v>0</v>
      </c>
      <c r="G58" s="86">
        <v>0</v>
      </c>
      <c r="H58" s="86">
        <v>0</v>
      </c>
      <c r="I58" s="86">
        <v>0</v>
      </c>
      <c r="J58" s="86">
        <v>0</v>
      </c>
      <c r="K58" s="86">
        <v>0</v>
      </c>
      <c r="L58" s="86">
        <v>0</v>
      </c>
      <c r="M58" s="86">
        <v>0</v>
      </c>
      <c r="N58" s="86">
        <v>0</v>
      </c>
      <c r="O58" s="86">
        <v>0</v>
      </c>
      <c r="P58" s="86">
        <v>0</v>
      </c>
      <c r="Q58" s="86">
        <v>0</v>
      </c>
      <c r="R58" s="86">
        <v>0</v>
      </c>
      <c r="S58" s="86">
        <v>0</v>
      </c>
      <c r="T58" s="86">
        <v>0</v>
      </c>
      <c r="U58" s="86">
        <v>0</v>
      </c>
      <c r="V58" s="86">
        <v>0</v>
      </c>
      <c r="W58" s="86">
        <v>0</v>
      </c>
      <c r="X58" s="86">
        <v>0</v>
      </c>
      <c r="Y58" s="86">
        <v>0</v>
      </c>
      <c r="Z58" s="86">
        <v>0</v>
      </c>
      <c r="AA58" s="86">
        <v>0</v>
      </c>
      <c r="AB58" s="86">
        <v>0</v>
      </c>
    </row>
    <row r="59" spans="1:28" ht="16.149999999999999" customHeight="1" x14ac:dyDescent="0.25">
      <c r="A59" s="27" t="s">
        <v>95</v>
      </c>
      <c r="B59" s="28" t="s">
        <v>57</v>
      </c>
      <c r="C59" s="12" t="s">
        <v>294</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row>
    <row r="60" spans="1:28" ht="16.149999999999999" customHeight="1" x14ac:dyDescent="0.25">
      <c r="A60" s="27" t="s">
        <v>74</v>
      </c>
      <c r="B60" s="28" t="s">
        <v>57</v>
      </c>
      <c r="C60" s="12" t="s">
        <v>294</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row>
    <row r="61" spans="1:28" ht="16.149999999999999" customHeight="1" x14ac:dyDescent="0.25">
      <c r="A61" s="18" t="s">
        <v>94</v>
      </c>
      <c r="B61" s="11" t="s">
        <v>57</v>
      </c>
      <c r="C61" s="14">
        <f>SUM(D61:AB61)</f>
        <v>1</v>
      </c>
      <c r="D61" s="86">
        <v>0</v>
      </c>
      <c r="E61" s="86">
        <v>0</v>
      </c>
      <c r="F61" s="86">
        <v>0</v>
      </c>
      <c r="G61" s="86">
        <v>0</v>
      </c>
      <c r="H61" s="86">
        <v>0</v>
      </c>
      <c r="I61" s="86">
        <v>0</v>
      </c>
      <c r="J61" s="86">
        <v>0</v>
      </c>
      <c r="K61" s="86">
        <v>0</v>
      </c>
      <c r="L61" s="86">
        <v>0</v>
      </c>
      <c r="M61" s="86">
        <v>0</v>
      </c>
      <c r="N61" s="86">
        <v>0</v>
      </c>
      <c r="O61" s="86">
        <v>0</v>
      </c>
      <c r="P61" s="86">
        <v>0</v>
      </c>
      <c r="Q61" s="86">
        <v>0</v>
      </c>
      <c r="R61" s="86">
        <v>0</v>
      </c>
      <c r="S61" s="86">
        <v>0</v>
      </c>
      <c r="T61" s="86">
        <v>0</v>
      </c>
      <c r="U61" s="86">
        <v>0</v>
      </c>
      <c r="V61" s="86">
        <v>0</v>
      </c>
      <c r="W61" s="86">
        <v>0</v>
      </c>
      <c r="X61" s="86">
        <v>0</v>
      </c>
      <c r="Y61" s="86">
        <v>0</v>
      </c>
      <c r="Z61" s="86">
        <v>1</v>
      </c>
      <c r="AA61" s="86">
        <v>0</v>
      </c>
      <c r="AB61" s="86">
        <v>0</v>
      </c>
    </row>
    <row r="62" spans="1:28" ht="16.149999999999999" customHeight="1" x14ac:dyDescent="0.25">
      <c r="A62" s="18" t="s">
        <v>75</v>
      </c>
      <c r="B62" s="11" t="s">
        <v>57</v>
      </c>
      <c r="C62" s="14">
        <f>SUM(D62:AB62)</f>
        <v>1</v>
      </c>
      <c r="D62" s="86">
        <v>0</v>
      </c>
      <c r="E62" s="86">
        <v>0</v>
      </c>
      <c r="F62" s="86">
        <v>0</v>
      </c>
      <c r="G62" s="86">
        <v>0</v>
      </c>
      <c r="H62" s="86">
        <v>0</v>
      </c>
      <c r="I62" s="86">
        <v>0</v>
      </c>
      <c r="J62" s="86">
        <v>0</v>
      </c>
      <c r="K62" s="86">
        <v>0</v>
      </c>
      <c r="L62" s="86">
        <v>0</v>
      </c>
      <c r="M62" s="86">
        <v>0</v>
      </c>
      <c r="N62" s="86">
        <v>0</v>
      </c>
      <c r="O62" s="86">
        <v>0</v>
      </c>
      <c r="P62" s="86">
        <v>0</v>
      </c>
      <c r="Q62" s="86">
        <v>0</v>
      </c>
      <c r="R62" s="86">
        <v>0</v>
      </c>
      <c r="S62" s="86">
        <v>0</v>
      </c>
      <c r="T62" s="86">
        <v>0</v>
      </c>
      <c r="U62" s="86">
        <v>0</v>
      </c>
      <c r="V62" s="86">
        <v>0</v>
      </c>
      <c r="W62" s="86">
        <v>0</v>
      </c>
      <c r="X62" s="86">
        <v>0</v>
      </c>
      <c r="Y62" s="86">
        <v>0</v>
      </c>
      <c r="Z62" s="86">
        <v>1</v>
      </c>
      <c r="AA62" s="86">
        <v>0</v>
      </c>
      <c r="AB62" s="86">
        <v>0</v>
      </c>
    </row>
    <row r="63" spans="1:28" ht="16.149999999999999" customHeight="1" x14ac:dyDescent="0.25">
      <c r="A63" s="27" t="s">
        <v>93</v>
      </c>
      <c r="B63" s="28" t="s">
        <v>57</v>
      </c>
      <c r="C63" s="14" t="s">
        <v>294</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row>
    <row r="64" spans="1:28" ht="16.149999999999999" customHeight="1" x14ac:dyDescent="0.25">
      <c r="A64" s="17" t="s">
        <v>92</v>
      </c>
      <c r="B64" s="28" t="s">
        <v>272</v>
      </c>
      <c r="C64" s="14">
        <f t="shared" ref="C64:C68" si="3">SUM(D64:AB64)</f>
        <v>0.99999999999999989</v>
      </c>
      <c r="D64" s="86">
        <v>0.42073901608243869</v>
      </c>
      <c r="E64" s="86">
        <v>0.32233001336610184</v>
      </c>
      <c r="F64" s="86">
        <v>1.3116026387272021E-2</v>
      </c>
      <c r="G64" s="86">
        <v>1.2546889147587633E-2</v>
      </c>
      <c r="H64" s="86">
        <v>8.0972707282369674E-3</v>
      </c>
      <c r="I64" s="86">
        <v>3.5165782779286857E-2</v>
      </c>
      <c r="J64" s="86">
        <v>1.5461561678092529E-2</v>
      </c>
      <c r="K64" s="86">
        <v>4.7341870391928598E-3</v>
      </c>
      <c r="L64" s="86">
        <v>-1.6384253869702065E-4</v>
      </c>
      <c r="M64" s="86">
        <v>5.8638382270512657E-4</v>
      </c>
      <c r="N64" s="86">
        <v>7.5884965291251672E-4</v>
      </c>
      <c r="O64" s="86">
        <v>2.9396800758849654E-2</v>
      </c>
      <c r="P64" s="86">
        <v>6.8210235847022812E-3</v>
      </c>
      <c r="Q64" s="86">
        <v>3.7166386409692581E-3</v>
      </c>
      <c r="R64" s="86">
        <v>1.1210278963480361E-3</v>
      </c>
      <c r="S64" s="86">
        <v>6.7261673780882165E-4</v>
      </c>
      <c r="T64" s="86">
        <v>2.8198163238908293E-3</v>
      </c>
      <c r="U64" s="86">
        <v>1.1994998490923985E-2</v>
      </c>
      <c r="V64" s="86">
        <v>1.3219505885396455E-2</v>
      </c>
      <c r="W64" s="86">
        <v>4.9152761609106191E-4</v>
      </c>
      <c r="X64" s="86">
        <v>5.712068296468762E-2</v>
      </c>
      <c r="Y64" s="86">
        <v>9.4166343293235026E-3</v>
      </c>
      <c r="Z64" s="86">
        <v>7.674729444228862E-3</v>
      </c>
      <c r="AA64" s="86">
        <v>2.2161859181649635E-2</v>
      </c>
      <c r="AB64" s="86">
        <v>0</v>
      </c>
    </row>
    <row r="65" spans="1:28" ht="16.149999999999999" customHeight="1" x14ac:dyDescent="0.25">
      <c r="A65" s="17" t="s">
        <v>76</v>
      </c>
      <c r="B65" s="11" t="s">
        <v>57</v>
      </c>
      <c r="C65" s="14">
        <f t="shared" si="3"/>
        <v>1</v>
      </c>
      <c r="D65" s="86">
        <v>1</v>
      </c>
      <c r="E65" s="86">
        <v>0</v>
      </c>
      <c r="F65" s="86">
        <v>0</v>
      </c>
      <c r="G65" s="86">
        <v>0</v>
      </c>
      <c r="H65" s="86">
        <v>0</v>
      </c>
      <c r="I65" s="86">
        <v>0</v>
      </c>
      <c r="J65" s="86">
        <v>0</v>
      </c>
      <c r="K65" s="86">
        <v>0</v>
      </c>
      <c r="L65" s="86">
        <v>0</v>
      </c>
      <c r="M65" s="86">
        <v>0</v>
      </c>
      <c r="N65" s="86">
        <v>0</v>
      </c>
      <c r="O65" s="86">
        <v>0</v>
      </c>
      <c r="P65" s="86">
        <v>0</v>
      </c>
      <c r="Q65" s="86">
        <v>0</v>
      </c>
      <c r="R65" s="86">
        <v>0</v>
      </c>
      <c r="S65" s="86">
        <v>0</v>
      </c>
      <c r="T65" s="86">
        <v>0</v>
      </c>
      <c r="U65" s="86">
        <v>0</v>
      </c>
      <c r="V65" s="86">
        <v>0</v>
      </c>
      <c r="W65" s="86">
        <v>0</v>
      </c>
      <c r="X65" s="86">
        <v>0</v>
      </c>
      <c r="Y65" s="86">
        <v>0</v>
      </c>
      <c r="Z65" s="86">
        <v>0</v>
      </c>
      <c r="AA65" s="86">
        <v>0</v>
      </c>
      <c r="AB65" s="86">
        <v>0</v>
      </c>
    </row>
    <row r="66" spans="1:28" ht="16.149999999999999" customHeight="1" x14ac:dyDescent="0.25">
      <c r="A66" s="49" t="s">
        <v>259</v>
      </c>
      <c r="B66" s="11" t="s">
        <v>257</v>
      </c>
      <c r="C66" s="14">
        <f t="shared" si="3"/>
        <v>1</v>
      </c>
      <c r="D66" s="86">
        <v>0.35461070410360446</v>
      </c>
      <c r="E66" s="86">
        <v>0</v>
      </c>
      <c r="F66" s="86">
        <v>1.1772306311250392E-3</v>
      </c>
      <c r="G66" s="86">
        <v>4.60434090775582E-4</v>
      </c>
      <c r="H66" s="86">
        <v>4.6817975221080207E-2</v>
      </c>
      <c r="I66" s="86">
        <v>6.2287545697531865E-2</v>
      </c>
      <c r="J66" s="86">
        <v>0.12264543908561841</v>
      </c>
      <c r="K66" s="86">
        <v>3.6080323886153953E-2</v>
      </c>
      <c r="L66" s="86">
        <v>2.8089233338897185E-4</v>
      </c>
      <c r="M66" s="86">
        <v>2.4681649615151814E-3</v>
      </c>
      <c r="N66" s="86">
        <v>2.1981862851488455E-3</v>
      </c>
      <c r="O66" s="86">
        <v>2.3581599647538713E-3</v>
      </c>
      <c r="P66" s="86">
        <v>3.4907358608551577E-2</v>
      </c>
      <c r="Q66" s="86">
        <v>1.1798813823959929E-3</v>
      </c>
      <c r="R66" s="86">
        <v>0.15912216463643908</v>
      </c>
      <c r="S66" s="86">
        <v>1.1155272564401016E-2</v>
      </c>
      <c r="T66" s="86">
        <v>4.0766690361348452E-2</v>
      </c>
      <c r="U66" s="86">
        <v>9.1914743175981386E-3</v>
      </c>
      <c r="V66" s="86">
        <v>9.8856071867780117E-4</v>
      </c>
      <c r="W66" s="86">
        <v>6.3194759464624594E-3</v>
      </c>
      <c r="X66" s="86">
        <v>7.1503480655228338E-2</v>
      </c>
      <c r="Y66" s="86">
        <v>1.9486032358388685E-3</v>
      </c>
      <c r="Z66" s="86">
        <v>0</v>
      </c>
      <c r="AA66" s="86">
        <v>3.1531981312362095E-2</v>
      </c>
      <c r="AB66" s="86"/>
    </row>
    <row r="67" spans="1:28" ht="16.149999999999999" customHeight="1" x14ac:dyDescent="0.25">
      <c r="A67" s="27" t="s">
        <v>270</v>
      </c>
      <c r="B67" s="28" t="s">
        <v>58</v>
      </c>
      <c r="C67" s="14">
        <f t="shared" si="3"/>
        <v>0.99999999999999944</v>
      </c>
      <c r="D67" s="85">
        <v>0.68487524760847751</v>
      </c>
      <c r="E67" s="86">
        <v>0</v>
      </c>
      <c r="F67" s="86">
        <v>0</v>
      </c>
      <c r="G67" s="86">
        <v>0</v>
      </c>
      <c r="H67" s="86">
        <v>0</v>
      </c>
      <c r="I67" s="86">
        <v>0</v>
      </c>
      <c r="J67" s="86">
        <v>0</v>
      </c>
      <c r="K67" s="86">
        <v>0</v>
      </c>
      <c r="L67" s="86">
        <v>0</v>
      </c>
      <c r="M67" s="86">
        <v>0</v>
      </c>
      <c r="N67" s="86">
        <v>0</v>
      </c>
      <c r="O67" s="86">
        <v>0</v>
      </c>
      <c r="P67" s="86">
        <v>0.18648833277778123</v>
      </c>
      <c r="Q67" s="86">
        <v>0</v>
      </c>
      <c r="R67" s="86">
        <v>0.10354774346760788</v>
      </c>
      <c r="S67" s="86">
        <v>0</v>
      </c>
      <c r="T67" s="86">
        <v>1.26349880547334E-2</v>
      </c>
      <c r="U67" s="86">
        <v>0</v>
      </c>
      <c r="V67" s="86">
        <v>0</v>
      </c>
      <c r="W67" s="86">
        <v>0</v>
      </c>
      <c r="X67" s="86">
        <v>1.2453688091399451E-2</v>
      </c>
      <c r="Y67" s="86">
        <v>0</v>
      </c>
      <c r="Z67" s="86">
        <v>0</v>
      </c>
      <c r="AA67" s="86">
        <v>0</v>
      </c>
      <c r="AB67" s="86"/>
    </row>
    <row r="68" spans="1:28" ht="16.149999999999999" customHeight="1" x14ac:dyDescent="0.25">
      <c r="A68" s="27" t="s">
        <v>271</v>
      </c>
      <c r="B68" s="28" t="s">
        <v>58</v>
      </c>
      <c r="C68" s="14">
        <f t="shared" si="3"/>
        <v>1.0000000000000002</v>
      </c>
      <c r="D68" s="85">
        <v>0.68807880578595271</v>
      </c>
      <c r="E68" s="86">
        <v>0</v>
      </c>
      <c r="F68" s="86">
        <v>0</v>
      </c>
      <c r="G68" s="86">
        <v>0</v>
      </c>
      <c r="H68" s="86">
        <v>0</v>
      </c>
      <c r="I68" s="86">
        <v>0</v>
      </c>
      <c r="J68" s="86">
        <v>0</v>
      </c>
      <c r="K68" s="86">
        <v>0</v>
      </c>
      <c r="L68" s="86">
        <v>0</v>
      </c>
      <c r="M68" s="86">
        <v>0</v>
      </c>
      <c r="N68" s="86">
        <v>0</v>
      </c>
      <c r="O68" s="86">
        <v>0</v>
      </c>
      <c r="P68" s="86">
        <v>0.18770552113607125</v>
      </c>
      <c r="Q68" s="86">
        <v>0</v>
      </c>
      <c r="R68" s="86">
        <v>0.10037221334417336</v>
      </c>
      <c r="S68" s="86">
        <v>0</v>
      </c>
      <c r="T68" s="86">
        <v>1.2089481623752193E-2</v>
      </c>
      <c r="U68" s="86">
        <v>0</v>
      </c>
      <c r="V68" s="86">
        <v>0</v>
      </c>
      <c r="W68" s="86">
        <v>0</v>
      </c>
      <c r="X68" s="86">
        <v>1.1753978110050531E-2</v>
      </c>
      <c r="Y68" s="86">
        <v>0</v>
      </c>
      <c r="Z68" s="86">
        <v>0</v>
      </c>
      <c r="AA68" s="86">
        <v>0</v>
      </c>
      <c r="AB68" s="86"/>
    </row>
    <row r="69" spans="1:28" ht="28.15" customHeight="1" x14ac:dyDescent="0.25">
      <c r="A69" s="73" t="s">
        <v>79</v>
      </c>
      <c r="B69" s="74"/>
      <c r="C69" s="7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2"/>
    </row>
    <row r="70" spans="1:28" ht="16.149999999999999" customHeight="1" x14ac:dyDescent="0.25">
      <c r="A70" s="17" t="s">
        <v>80</v>
      </c>
      <c r="B70" s="28" t="s">
        <v>272</v>
      </c>
      <c r="C70" s="14">
        <f>SUM(D70:AB70)</f>
        <v>1</v>
      </c>
      <c r="D70" s="86">
        <v>0.32922242685586112</v>
      </c>
      <c r="E70" s="86">
        <v>0.18985591908994021</v>
      </c>
      <c r="F70" s="86">
        <v>5.7338048330204368E-3</v>
      </c>
      <c r="G70" s="86">
        <v>1.7911339626932563E-2</v>
      </c>
      <c r="H70" s="86">
        <v>1.7737425807918875E-2</v>
      </c>
      <c r="I70" s="86">
        <v>9.2775441585023793E-2</v>
      </c>
      <c r="J70" s="86">
        <v>1.7105984865038417E-2</v>
      </c>
      <c r="K70" s="86">
        <v>2.4430878175599444E-2</v>
      </c>
      <c r="L70" s="86">
        <v>5.8747196197084491E-3</v>
      </c>
      <c r="M70" s="86">
        <v>8.624341691601747E-3</v>
      </c>
      <c r="N70" s="86">
        <v>9.2147568105097454E-3</v>
      </c>
      <c r="O70" s="86">
        <v>5.0693648578143046E-3</v>
      </c>
      <c r="P70" s="86">
        <v>3.961935170279466E-2</v>
      </c>
      <c r="Q70" s="86">
        <v>1.7608997141570309E-2</v>
      </c>
      <c r="R70" s="86">
        <v>1.9479239595271328E-2</v>
      </c>
      <c r="S70" s="86">
        <v>1.9382918095509901E-2</v>
      </c>
      <c r="T70" s="86">
        <v>1.8103982626455413E-2</v>
      </c>
      <c r="U70" s="86">
        <v>1.220607449754514E-2</v>
      </c>
      <c r="V70" s="86">
        <v>8.487886233606393E-3</v>
      </c>
      <c r="W70" s="86">
        <v>7.4158636158912633E-3</v>
      </c>
      <c r="X70" s="86">
        <v>8.9794826286850774E-2</v>
      </c>
      <c r="Y70" s="86">
        <v>1.1523797207568373E-2</v>
      </c>
      <c r="Z70" s="86">
        <v>5.1844155380848965E-3</v>
      </c>
      <c r="AA70" s="86">
        <v>2.763624363988245E-2</v>
      </c>
      <c r="AB70" s="86">
        <v>0</v>
      </c>
    </row>
    <row r="71" spans="1:28" ht="16.149999999999999" customHeight="1" x14ac:dyDescent="0.25">
      <c r="A71" s="17" t="s">
        <v>81</v>
      </c>
      <c r="B71" s="11" t="s">
        <v>57</v>
      </c>
      <c r="C71" s="14">
        <f>SUM(D71:AB71)</f>
        <v>1.0000000000000002</v>
      </c>
      <c r="D71" s="86">
        <v>0.48876990177166457</v>
      </c>
      <c r="E71" s="86">
        <v>0</v>
      </c>
      <c r="F71" s="86">
        <v>8.3291086063118549E-3</v>
      </c>
      <c r="G71" s="86">
        <v>2.301109586797984E-2</v>
      </c>
      <c r="H71" s="86">
        <v>1.636385920139305E-2</v>
      </c>
      <c r="I71" s="86">
        <v>8.734323579393416E-2</v>
      </c>
      <c r="J71" s="86">
        <v>2.2439915270821852E-2</v>
      </c>
      <c r="K71" s="86">
        <v>2.84418046036919E-2</v>
      </c>
      <c r="L71" s="86">
        <v>1.1395249484795476E-2</v>
      </c>
      <c r="M71" s="86">
        <v>1.5358754832538561E-2</v>
      </c>
      <c r="N71" s="86">
        <v>7.6464750924572457E-3</v>
      </c>
      <c r="O71" s="86">
        <v>7.8063844424209024E-3</v>
      </c>
      <c r="P71" s="86">
        <v>3.920474911736279E-2</v>
      </c>
      <c r="Q71" s="86">
        <v>2.345968449713642E-2</v>
      </c>
      <c r="R71" s="86">
        <v>1.8612512281038076E-2</v>
      </c>
      <c r="S71" s="86">
        <v>1.3702468388807681E-2</v>
      </c>
      <c r="T71" s="86">
        <v>2.6630944321966884E-2</v>
      </c>
      <c r="U71" s="86">
        <v>1.3270198313803487E-2</v>
      </c>
      <c r="V71" s="86">
        <v>9.6524403820501155E-3</v>
      </c>
      <c r="W71" s="86">
        <v>4.7135348022653021E-3</v>
      </c>
      <c r="X71" s="86">
        <v>7.7469855293426954E-2</v>
      </c>
      <c r="Y71" s="86">
        <v>1.7661636682961508E-2</v>
      </c>
      <c r="Z71" s="86">
        <v>4.392748845782112E-3</v>
      </c>
      <c r="AA71" s="86">
        <v>3.4323442105389276E-2</v>
      </c>
      <c r="AB71" s="86">
        <v>0</v>
      </c>
    </row>
    <row r="72" spans="1:28" ht="16.149999999999999" customHeight="1" x14ac:dyDescent="0.25">
      <c r="A72" s="17" t="s">
        <v>90</v>
      </c>
      <c r="B72" s="11" t="s">
        <v>57</v>
      </c>
      <c r="C72" s="12">
        <f>SUM(D72:AB72)</f>
        <v>1</v>
      </c>
      <c r="D72" s="85">
        <v>0.20144316776200052</v>
      </c>
      <c r="E72" s="85">
        <v>0.21829629112016505</v>
      </c>
      <c r="F72" s="85">
        <v>6.7899571193424171E-3</v>
      </c>
      <c r="G72" s="85">
        <v>7.0067830713205674E-3</v>
      </c>
      <c r="H72" s="85">
        <v>1.6424768916699334E-2</v>
      </c>
      <c r="I72" s="85">
        <v>0.11156117582333058</v>
      </c>
      <c r="J72" s="85">
        <v>7.1406635756740122E-3</v>
      </c>
      <c r="K72" s="85">
        <v>1.5179215457356605E-2</v>
      </c>
      <c r="L72" s="85">
        <v>3.9774557684669207E-3</v>
      </c>
      <c r="M72" s="85">
        <v>7.9938077266044402E-3</v>
      </c>
      <c r="N72" s="85">
        <v>6.6457704784219597E-3</v>
      </c>
      <c r="O72" s="85">
        <v>5.3149793134089724E-3</v>
      </c>
      <c r="P72" s="85">
        <v>6.0993701623935775E-2</v>
      </c>
      <c r="Q72" s="85">
        <v>3.8047657109674324E-2</v>
      </c>
      <c r="R72" s="85">
        <v>3.3647730963701654E-2</v>
      </c>
      <c r="S72" s="85">
        <v>6.1209182904855705E-2</v>
      </c>
      <c r="T72" s="85">
        <v>4.386733930181376E-2</v>
      </c>
      <c r="U72" s="85">
        <v>8.3029015772350771E-3</v>
      </c>
      <c r="V72" s="85">
        <v>2.3883749523014041E-2</v>
      </c>
      <c r="W72" s="85">
        <v>2.2501048640371054E-2</v>
      </c>
      <c r="X72" s="85">
        <v>3.5669854520760186E-2</v>
      </c>
      <c r="Y72" s="85">
        <v>3.3325984570630601E-2</v>
      </c>
      <c r="Z72" s="85">
        <v>1.5047825753084155E-2</v>
      </c>
      <c r="AA72" s="85">
        <v>1.5728987378132303E-2</v>
      </c>
      <c r="AB72" s="85">
        <v>0</v>
      </c>
    </row>
    <row r="73" spans="1:28" ht="16.149999999999999" customHeight="1" x14ac:dyDescent="0.25">
      <c r="A73" s="17" t="s">
        <v>89</v>
      </c>
      <c r="B73" s="11" t="s">
        <v>57</v>
      </c>
      <c r="C73" s="12">
        <f>SUM(D73:AB73)</f>
        <v>1.0000000000000002</v>
      </c>
      <c r="D73" s="85">
        <v>0.11941284128258518</v>
      </c>
      <c r="E73" s="85">
        <v>0.27975708961103757</v>
      </c>
      <c r="F73" s="85">
        <v>5.2925716840137903E-3</v>
      </c>
      <c r="G73" s="85">
        <v>9.948975655421079E-3</v>
      </c>
      <c r="H73" s="85">
        <v>1.0566731678440017E-2</v>
      </c>
      <c r="I73" s="85">
        <v>9.0009080762204208E-2</v>
      </c>
      <c r="J73" s="85">
        <v>8.5496872467662067E-3</v>
      </c>
      <c r="K73" s="85">
        <v>1.0568777421727524E-2</v>
      </c>
      <c r="L73" s="85">
        <v>5.9767266891643878E-3</v>
      </c>
      <c r="M73" s="85">
        <v>8.588907068078128E-3</v>
      </c>
      <c r="N73" s="85">
        <v>1.0358650361196434E-2</v>
      </c>
      <c r="O73" s="85">
        <v>4.4452832641365533E-3</v>
      </c>
      <c r="P73" s="85">
        <v>5.8642108083514957E-2</v>
      </c>
      <c r="Q73" s="85">
        <v>4.5303978748584932E-2</v>
      </c>
      <c r="R73" s="85">
        <v>3.2406444067975722E-2</v>
      </c>
      <c r="S73" s="85">
        <v>5.318096715261058E-2</v>
      </c>
      <c r="T73" s="85">
        <v>8.6134676774898569E-2</v>
      </c>
      <c r="U73" s="85">
        <v>8.7369019824772159E-3</v>
      </c>
      <c r="V73" s="85">
        <v>1.8645255021189223E-2</v>
      </c>
      <c r="W73" s="85">
        <v>3.0860329741086052E-2</v>
      </c>
      <c r="X73" s="85">
        <v>4.3200194801520819E-2</v>
      </c>
      <c r="Y73" s="85">
        <v>2.1867300699012947E-2</v>
      </c>
      <c r="Z73" s="85">
        <v>1.9510604431804739E-2</v>
      </c>
      <c r="AA73" s="85">
        <v>1.8035915770553173E-2</v>
      </c>
      <c r="AB73" s="85">
        <v>0</v>
      </c>
    </row>
    <row r="74" spans="1:28" ht="16.149999999999999" customHeight="1" x14ac:dyDescent="0.25">
      <c r="A74" s="17" t="s">
        <v>82</v>
      </c>
      <c r="B74" s="11" t="s">
        <v>57</v>
      </c>
      <c r="C74" s="14">
        <f t="shared" ref="C74:C76" si="4">SUM(D74:AB74)</f>
        <v>0.99999999999999933</v>
      </c>
      <c r="D74" s="86">
        <v>0.34506186056780758</v>
      </c>
      <c r="E74" s="86">
        <v>0.14796192725405452</v>
      </c>
      <c r="F74" s="86">
        <v>6.5325033299844055E-3</v>
      </c>
      <c r="G74" s="86">
        <v>1.0010240010744551E-2</v>
      </c>
      <c r="H74" s="86">
        <v>3.2843950106820237E-2</v>
      </c>
      <c r="I74" s="86">
        <v>9.0401396621430791E-2</v>
      </c>
      <c r="J74" s="86">
        <v>1.4342740142047922E-2</v>
      </c>
      <c r="K74" s="86">
        <v>2.1814535722906148E-2</v>
      </c>
      <c r="L74" s="86">
        <v>7.8659487412967594E-3</v>
      </c>
      <c r="M74" s="86">
        <v>1.3840736334959983E-2</v>
      </c>
      <c r="N74" s="86">
        <v>1.0274212924691377E-2</v>
      </c>
      <c r="O74" s="86">
        <v>5.8149798385841861E-3</v>
      </c>
      <c r="P74" s="86">
        <v>5.4707825494384112E-2</v>
      </c>
      <c r="Q74" s="86">
        <v>1.4634135698849788E-2</v>
      </c>
      <c r="R74" s="86">
        <v>3.9834554439862641E-2</v>
      </c>
      <c r="S74" s="86">
        <v>3.5842136394522613E-2</v>
      </c>
      <c r="T74" s="86">
        <v>1.8913034532500515E-2</v>
      </c>
      <c r="U74" s="86">
        <v>1.0831949502861272E-2</v>
      </c>
      <c r="V74" s="86">
        <v>9.1205363511797193E-3</v>
      </c>
      <c r="W74" s="86">
        <v>2.4128183769889344E-2</v>
      </c>
      <c r="X74" s="86">
        <v>4.8176937250116562E-2</v>
      </c>
      <c r="Y74" s="86">
        <v>6.8244950871104073E-3</v>
      </c>
      <c r="Z74" s="86">
        <v>1.1859727670468915E-2</v>
      </c>
      <c r="AA74" s="86">
        <v>1.8361452212925317E-2</v>
      </c>
      <c r="AB74" s="86">
        <v>0</v>
      </c>
    </row>
    <row r="75" spans="1:28" ht="16.149999999999999" customHeight="1" x14ac:dyDescent="0.25">
      <c r="A75" s="17" t="s">
        <v>83</v>
      </c>
      <c r="B75" s="11" t="s">
        <v>84</v>
      </c>
      <c r="C75" s="14">
        <f t="shared" si="4"/>
        <v>1.0000000000000002</v>
      </c>
      <c r="D75" s="86">
        <v>0.20364698614001187</v>
      </c>
      <c r="E75" s="86">
        <v>0.47724273958015673</v>
      </c>
      <c r="F75" s="86">
        <v>5.4171971078603894E-3</v>
      </c>
      <c r="G75" s="86">
        <v>8.2122761286352441E-3</v>
      </c>
      <c r="H75" s="86">
        <v>1.4326134313406732E-2</v>
      </c>
      <c r="I75" s="86">
        <v>6.2616142750177795E-2</v>
      </c>
      <c r="J75" s="86">
        <v>7.7530648932857774E-3</v>
      </c>
      <c r="K75" s="86">
        <v>1.4933842820052274E-2</v>
      </c>
      <c r="L75" s="86">
        <v>4.6938373057269318E-3</v>
      </c>
      <c r="M75" s="86">
        <v>6.3713751550478221E-3</v>
      </c>
      <c r="N75" s="86">
        <v>7.9331673604182921E-3</v>
      </c>
      <c r="O75" s="86">
        <v>2.8458060903686702E-3</v>
      </c>
      <c r="P75" s="86">
        <v>3.5339654973504379E-2</v>
      </c>
      <c r="Q75" s="86">
        <v>7.4656037626535908E-3</v>
      </c>
      <c r="R75" s="86">
        <v>1.2639298740817399E-2</v>
      </c>
      <c r="S75" s="86">
        <v>1.1284887527851346E-2</v>
      </c>
      <c r="T75" s="86">
        <v>1.1134812032948502E-2</v>
      </c>
      <c r="U75" s="86">
        <v>1.1116461643347886E-2</v>
      </c>
      <c r="V75" s="86">
        <v>3.0438192684014457E-3</v>
      </c>
      <c r="W75" s="86">
        <v>6.4854891513195217E-3</v>
      </c>
      <c r="X75" s="86">
        <v>5.6400574860199768E-2</v>
      </c>
      <c r="Y75" s="86">
        <v>1.1555519473338946E-2</v>
      </c>
      <c r="Z75" s="86">
        <v>6.8682684466851735E-3</v>
      </c>
      <c r="AA75" s="86">
        <v>1.0673040473783615E-2</v>
      </c>
      <c r="AB75" s="86">
        <v>0</v>
      </c>
    </row>
    <row r="76" spans="1:28" ht="16.149999999999999" customHeight="1" x14ac:dyDescent="0.25">
      <c r="A76" s="17" t="s">
        <v>85</v>
      </c>
      <c r="B76" s="11" t="s">
        <v>84</v>
      </c>
      <c r="C76" s="14">
        <f t="shared" si="4"/>
        <v>0.99999999999999989</v>
      </c>
      <c r="D76" s="86">
        <v>0.20071532503408146</v>
      </c>
      <c r="E76" s="86">
        <v>0.47283347092839872</v>
      </c>
      <c r="F76" s="86">
        <v>1.9493330561841679E-3</v>
      </c>
      <c r="G76" s="86">
        <v>7.9708196246587818E-3</v>
      </c>
      <c r="H76" s="86">
        <v>1.0103705455913815E-2</v>
      </c>
      <c r="I76" s="86">
        <v>6.5581769851757038E-2</v>
      </c>
      <c r="J76" s="86">
        <v>8.1140010615189731E-3</v>
      </c>
      <c r="K76" s="86">
        <v>1.4677176740063188E-2</v>
      </c>
      <c r="L76" s="86">
        <v>3.1569074915770981E-3</v>
      </c>
      <c r="M76" s="86">
        <v>5.973937637480933E-3</v>
      </c>
      <c r="N76" s="86">
        <v>6.301825917833106E-3</v>
      </c>
      <c r="O76" s="86">
        <v>2.7411314187233589E-3</v>
      </c>
      <c r="P76" s="86">
        <v>2.4907075813924501E-2</v>
      </c>
      <c r="Q76" s="86">
        <v>9.1803304515604544E-3</v>
      </c>
      <c r="R76" s="86">
        <v>1.9620656623036779E-2</v>
      </c>
      <c r="S76" s="86">
        <v>7.6516271080090386E-3</v>
      </c>
      <c r="T76" s="86">
        <v>1.4544354267107472E-2</v>
      </c>
      <c r="U76" s="86">
        <v>5.1040380607092969E-3</v>
      </c>
      <c r="V76" s="86">
        <v>3.3139358644805089E-3</v>
      </c>
      <c r="W76" s="86">
        <v>4.3965566459243108E-3</v>
      </c>
      <c r="X76" s="86">
        <v>8.0049648249054403E-2</v>
      </c>
      <c r="Y76" s="86">
        <v>6.9597483646568542E-3</v>
      </c>
      <c r="Z76" s="86">
        <v>6.0213297521241778E-3</v>
      </c>
      <c r="AA76" s="86">
        <v>1.813129458122191E-2</v>
      </c>
      <c r="AB76" s="86">
        <v>0</v>
      </c>
    </row>
    <row r="77" spans="1:28" ht="19.899999999999999" customHeight="1" x14ac:dyDescent="0.25"/>
    <row r="78" spans="1:28" x14ac:dyDescent="0.25">
      <c r="A78" s="4" t="s">
        <v>307</v>
      </c>
    </row>
    <row r="79" spans="1:28" x14ac:dyDescent="0.25">
      <c r="A79" s="4" t="s">
        <v>306</v>
      </c>
    </row>
    <row r="80" spans="1:28" x14ac:dyDescent="0.25">
      <c r="A80" s="4" t="s">
        <v>308</v>
      </c>
    </row>
    <row r="81" spans="1:1" s="2" customFormat="1" x14ac:dyDescent="0.25">
      <c r="A81" s="4" t="s">
        <v>309</v>
      </c>
    </row>
    <row r="82" spans="1:1" s="2" customFormat="1" x14ac:dyDescent="0.25">
      <c r="A82" s="4" t="s">
        <v>293</v>
      </c>
    </row>
    <row r="83" spans="1:1" s="2" customFormat="1" x14ac:dyDescent="0.25">
      <c r="A83" s="4" t="s">
        <v>332</v>
      </c>
    </row>
    <row r="84" spans="1:1" s="2" customFormat="1" x14ac:dyDescent="0.25">
      <c r="A84" s="4" t="s">
        <v>305</v>
      </c>
    </row>
    <row r="85" spans="1:1" s="2" customFormat="1" x14ac:dyDescent="0.25">
      <c r="A85" s="4" t="s">
        <v>304</v>
      </c>
    </row>
    <row r="86" spans="1:1" s="2" customFormat="1" x14ac:dyDescent="0.25">
      <c r="A86" s="4"/>
    </row>
    <row r="87" spans="1:1" s="2" customFormat="1" x14ac:dyDescent="0.25">
      <c r="A87" s="4"/>
    </row>
    <row r="88" spans="1:1" s="2" customFormat="1" x14ac:dyDescent="0.25">
      <c r="A88" s="15"/>
    </row>
    <row r="89" spans="1:1" s="2" customFormat="1" ht="18" customHeight="1" x14ac:dyDescent="0.25"/>
    <row r="91" spans="1:1" s="2" customFormat="1" ht="18" customHeight="1" x14ac:dyDescent="0.25"/>
    <row r="92" spans="1:1" s="2" customFormat="1" ht="18" customHeight="1" x14ac:dyDescent="0.25"/>
  </sheetData>
  <hyperlinks>
    <hyperlink ref="A2" r:id="rId1"/>
  </hyperlinks>
  <printOptions horizontalCentered="1" verticalCentered="1"/>
  <pageMargins left="0.11811023622047245" right="0.11811023622047245" top="0.39370078740157483" bottom="0.39370078740157483" header="0.31496062992125984" footer="0.31496062992125984"/>
  <pageSetup paperSize="9" scale="62" fitToHeight="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2"/>
  <sheetViews>
    <sheetView showGridLines="0" showZeros="0" topLeftCell="A73" zoomScaleNormal="100" workbookViewId="0">
      <selection activeCell="A88" sqref="A88"/>
    </sheetView>
  </sheetViews>
  <sheetFormatPr baseColWidth="10" defaultRowHeight="12.75" x14ac:dyDescent="0.25"/>
  <cols>
    <col min="1" max="1" width="50.42578125" style="2" customWidth="1"/>
    <col min="2" max="2" width="14.42578125" style="2" bestFit="1" customWidth="1"/>
    <col min="3" max="3" width="7.7109375" style="3" customWidth="1"/>
    <col min="4" max="4" width="7.28515625" style="2" bestFit="1" customWidth="1"/>
    <col min="5" max="5" width="6.28515625" style="2" bestFit="1" customWidth="1"/>
    <col min="6" max="6" width="5.28515625" style="2" bestFit="1" customWidth="1"/>
    <col min="7" max="7" width="6.28515625" style="2" bestFit="1" customWidth="1"/>
    <col min="8" max="8" width="7.28515625" style="2" bestFit="1" customWidth="1"/>
    <col min="9" max="14" width="6.28515625" style="2" bestFit="1" customWidth="1"/>
    <col min="15" max="15" width="5.28515625" style="2" bestFit="1" customWidth="1"/>
    <col min="16" max="21" width="6.28515625" style="2" bestFit="1" customWidth="1"/>
    <col min="22" max="22" width="5.28515625" style="2" bestFit="1" customWidth="1"/>
    <col min="23" max="25" width="6.28515625" style="2" bestFit="1" customWidth="1"/>
    <col min="26" max="26" width="7.28515625" style="2" bestFit="1" customWidth="1"/>
    <col min="27" max="28" width="6.28515625" style="2" bestFit="1" customWidth="1"/>
    <col min="29" max="245" width="11.5703125" style="2"/>
    <col min="246" max="246" width="134.140625" style="2" customWidth="1"/>
    <col min="247" max="247" width="27.85546875" style="2" customWidth="1"/>
    <col min="248" max="248" width="25.7109375" style="2" customWidth="1"/>
    <col min="249" max="249" width="15.7109375" style="2" customWidth="1"/>
    <col min="250" max="254" width="23.7109375" style="2" customWidth="1"/>
    <col min="255" max="255" width="25.5703125" style="2" bestFit="1" customWidth="1"/>
    <col min="256" max="273" width="23.7109375" style="2" customWidth="1"/>
    <col min="274" max="274" width="33" style="2" bestFit="1" customWidth="1"/>
    <col min="275" max="275" width="11.5703125" style="2"/>
    <col min="276" max="278" width="14.42578125" style="2" customWidth="1"/>
    <col min="279" max="279" width="14" style="2" customWidth="1"/>
    <col min="280" max="501" width="11.5703125" style="2"/>
    <col min="502" max="502" width="134.140625" style="2" customWidth="1"/>
    <col min="503" max="503" width="27.85546875" style="2" customWidth="1"/>
    <col min="504" max="504" width="25.7109375" style="2" customWidth="1"/>
    <col min="505" max="505" width="15.7109375" style="2" customWidth="1"/>
    <col min="506" max="510" width="23.7109375" style="2" customWidth="1"/>
    <col min="511" max="511" width="25.5703125" style="2" bestFit="1" customWidth="1"/>
    <col min="512" max="529" width="23.7109375" style="2" customWidth="1"/>
    <col min="530" max="530" width="33" style="2" bestFit="1" customWidth="1"/>
    <col min="531" max="531" width="11.5703125" style="2"/>
    <col min="532" max="534" width="14.42578125" style="2" customWidth="1"/>
    <col min="535" max="535" width="14" style="2" customWidth="1"/>
    <col min="536" max="757" width="11.5703125" style="2"/>
    <col min="758" max="758" width="134.140625" style="2" customWidth="1"/>
    <col min="759" max="759" width="27.85546875" style="2" customWidth="1"/>
    <col min="760" max="760" width="25.7109375" style="2" customWidth="1"/>
    <col min="761" max="761" width="15.7109375" style="2" customWidth="1"/>
    <col min="762" max="766" width="23.7109375" style="2" customWidth="1"/>
    <col min="767" max="767" width="25.5703125" style="2" bestFit="1" customWidth="1"/>
    <col min="768" max="785" width="23.7109375" style="2" customWidth="1"/>
    <col min="786" max="786" width="33" style="2" bestFit="1" customWidth="1"/>
    <col min="787" max="787" width="11.5703125" style="2"/>
    <col min="788" max="790" width="14.42578125" style="2" customWidth="1"/>
    <col min="791" max="791" width="14" style="2" customWidth="1"/>
    <col min="792" max="1013" width="11.5703125" style="2"/>
    <col min="1014" max="1014" width="134.140625" style="2" customWidth="1"/>
    <col min="1015" max="1015" width="27.85546875" style="2" customWidth="1"/>
    <col min="1016" max="1016" width="25.7109375" style="2" customWidth="1"/>
    <col min="1017" max="1017" width="15.7109375" style="2" customWidth="1"/>
    <col min="1018" max="1022" width="23.7109375" style="2" customWidth="1"/>
    <col min="1023" max="1023" width="25.5703125" style="2" bestFit="1" customWidth="1"/>
    <col min="1024" max="1041" width="23.7109375" style="2" customWidth="1"/>
    <col min="1042" max="1042" width="33" style="2" bestFit="1" customWidth="1"/>
    <col min="1043" max="1043" width="11.5703125" style="2"/>
    <col min="1044" max="1046" width="14.42578125" style="2" customWidth="1"/>
    <col min="1047" max="1047" width="14" style="2" customWidth="1"/>
    <col min="1048" max="1269" width="11.5703125" style="2"/>
    <col min="1270" max="1270" width="134.140625" style="2" customWidth="1"/>
    <col min="1271" max="1271" width="27.85546875" style="2" customWidth="1"/>
    <col min="1272" max="1272" width="25.7109375" style="2" customWidth="1"/>
    <col min="1273" max="1273" width="15.7109375" style="2" customWidth="1"/>
    <col min="1274" max="1278" width="23.7109375" style="2" customWidth="1"/>
    <col min="1279" max="1279" width="25.5703125" style="2" bestFit="1" customWidth="1"/>
    <col min="1280" max="1297" width="23.7109375" style="2" customWidth="1"/>
    <col min="1298" max="1298" width="33" style="2" bestFit="1" customWidth="1"/>
    <col min="1299" max="1299" width="11.5703125" style="2"/>
    <col min="1300" max="1302" width="14.42578125" style="2" customWidth="1"/>
    <col min="1303" max="1303" width="14" style="2" customWidth="1"/>
    <col min="1304" max="1525" width="11.5703125" style="2"/>
    <col min="1526" max="1526" width="134.140625" style="2" customWidth="1"/>
    <col min="1527" max="1527" width="27.85546875" style="2" customWidth="1"/>
    <col min="1528" max="1528" width="25.7109375" style="2" customWidth="1"/>
    <col min="1529" max="1529" width="15.7109375" style="2" customWidth="1"/>
    <col min="1530" max="1534" width="23.7109375" style="2" customWidth="1"/>
    <col min="1535" max="1535" width="25.5703125" style="2" bestFit="1" customWidth="1"/>
    <col min="1536" max="1553" width="23.7109375" style="2" customWidth="1"/>
    <col min="1554" max="1554" width="33" style="2" bestFit="1" customWidth="1"/>
    <col min="1555" max="1555" width="11.5703125" style="2"/>
    <col min="1556" max="1558" width="14.42578125" style="2" customWidth="1"/>
    <col min="1559" max="1559" width="14" style="2" customWidth="1"/>
    <col min="1560" max="1781" width="11.5703125" style="2"/>
    <col min="1782" max="1782" width="134.140625" style="2" customWidth="1"/>
    <col min="1783" max="1783" width="27.85546875" style="2" customWidth="1"/>
    <col min="1784" max="1784" width="25.7109375" style="2" customWidth="1"/>
    <col min="1785" max="1785" width="15.7109375" style="2" customWidth="1"/>
    <col min="1786" max="1790" width="23.7109375" style="2" customWidth="1"/>
    <col min="1791" max="1791" width="25.5703125" style="2" bestFit="1" customWidth="1"/>
    <col min="1792" max="1809" width="23.7109375" style="2" customWidth="1"/>
    <col min="1810" max="1810" width="33" style="2" bestFit="1" customWidth="1"/>
    <col min="1811" max="1811" width="11.5703125" style="2"/>
    <col min="1812" max="1814" width="14.42578125" style="2" customWidth="1"/>
    <col min="1815" max="1815" width="14" style="2" customWidth="1"/>
    <col min="1816" max="2037" width="11.5703125" style="2"/>
    <col min="2038" max="2038" width="134.140625" style="2" customWidth="1"/>
    <col min="2039" max="2039" width="27.85546875" style="2" customWidth="1"/>
    <col min="2040" max="2040" width="25.7109375" style="2" customWidth="1"/>
    <col min="2041" max="2041" width="15.7109375" style="2" customWidth="1"/>
    <col min="2042" max="2046" width="23.7109375" style="2" customWidth="1"/>
    <col min="2047" max="2047" width="25.5703125" style="2" bestFit="1" customWidth="1"/>
    <col min="2048" max="2065" width="23.7109375" style="2" customWidth="1"/>
    <col min="2066" max="2066" width="33" style="2" bestFit="1" customWidth="1"/>
    <col min="2067" max="2067" width="11.5703125" style="2"/>
    <col min="2068" max="2070" width="14.42578125" style="2" customWidth="1"/>
    <col min="2071" max="2071" width="14" style="2" customWidth="1"/>
    <col min="2072" max="2293" width="11.5703125" style="2"/>
    <col min="2294" max="2294" width="134.140625" style="2" customWidth="1"/>
    <col min="2295" max="2295" width="27.85546875" style="2" customWidth="1"/>
    <col min="2296" max="2296" width="25.7109375" style="2" customWidth="1"/>
    <col min="2297" max="2297" width="15.7109375" style="2" customWidth="1"/>
    <col min="2298" max="2302" width="23.7109375" style="2" customWidth="1"/>
    <col min="2303" max="2303" width="25.5703125" style="2" bestFit="1" customWidth="1"/>
    <col min="2304" max="2321" width="23.7109375" style="2" customWidth="1"/>
    <col min="2322" max="2322" width="33" style="2" bestFit="1" customWidth="1"/>
    <col min="2323" max="2323" width="11.5703125" style="2"/>
    <col min="2324" max="2326" width="14.42578125" style="2" customWidth="1"/>
    <col min="2327" max="2327" width="14" style="2" customWidth="1"/>
    <col min="2328" max="2549" width="11.5703125" style="2"/>
    <col min="2550" max="2550" width="134.140625" style="2" customWidth="1"/>
    <col min="2551" max="2551" width="27.85546875" style="2" customWidth="1"/>
    <col min="2552" max="2552" width="25.7109375" style="2" customWidth="1"/>
    <col min="2553" max="2553" width="15.7109375" style="2" customWidth="1"/>
    <col min="2554" max="2558" width="23.7109375" style="2" customWidth="1"/>
    <col min="2559" max="2559" width="25.5703125" style="2" bestFit="1" customWidth="1"/>
    <col min="2560" max="2577" width="23.7109375" style="2" customWidth="1"/>
    <col min="2578" max="2578" width="33" style="2" bestFit="1" customWidth="1"/>
    <col min="2579" max="2579" width="11.5703125" style="2"/>
    <col min="2580" max="2582" width="14.42578125" style="2" customWidth="1"/>
    <col min="2583" max="2583" width="14" style="2" customWidth="1"/>
    <col min="2584" max="2805" width="11.5703125" style="2"/>
    <col min="2806" max="2806" width="134.140625" style="2" customWidth="1"/>
    <col min="2807" max="2807" width="27.85546875" style="2" customWidth="1"/>
    <col min="2808" max="2808" width="25.7109375" style="2" customWidth="1"/>
    <col min="2809" max="2809" width="15.7109375" style="2" customWidth="1"/>
    <col min="2810" max="2814" width="23.7109375" style="2" customWidth="1"/>
    <col min="2815" max="2815" width="25.5703125" style="2" bestFit="1" customWidth="1"/>
    <col min="2816" max="2833" width="23.7109375" style="2" customWidth="1"/>
    <col min="2834" max="2834" width="33" style="2" bestFit="1" customWidth="1"/>
    <col min="2835" max="2835" width="11.5703125" style="2"/>
    <col min="2836" max="2838" width="14.42578125" style="2" customWidth="1"/>
    <col min="2839" max="2839" width="14" style="2" customWidth="1"/>
    <col min="2840" max="3061" width="11.5703125" style="2"/>
    <col min="3062" max="3062" width="134.140625" style="2" customWidth="1"/>
    <col min="3063" max="3063" width="27.85546875" style="2" customWidth="1"/>
    <col min="3064" max="3064" width="25.7109375" style="2" customWidth="1"/>
    <col min="3065" max="3065" width="15.7109375" style="2" customWidth="1"/>
    <col min="3066" max="3070" width="23.7109375" style="2" customWidth="1"/>
    <col min="3071" max="3071" width="25.5703125" style="2" bestFit="1" customWidth="1"/>
    <col min="3072" max="3089" width="23.7109375" style="2" customWidth="1"/>
    <col min="3090" max="3090" width="33" style="2" bestFit="1" customWidth="1"/>
    <col min="3091" max="3091" width="11.5703125" style="2"/>
    <col min="3092" max="3094" width="14.42578125" style="2" customWidth="1"/>
    <col min="3095" max="3095" width="14" style="2" customWidth="1"/>
    <col min="3096" max="3317" width="11.5703125" style="2"/>
    <col min="3318" max="3318" width="134.140625" style="2" customWidth="1"/>
    <col min="3319" max="3319" width="27.85546875" style="2" customWidth="1"/>
    <col min="3320" max="3320" width="25.7109375" style="2" customWidth="1"/>
    <col min="3321" max="3321" width="15.7109375" style="2" customWidth="1"/>
    <col min="3322" max="3326" width="23.7109375" style="2" customWidth="1"/>
    <col min="3327" max="3327" width="25.5703125" style="2" bestFit="1" customWidth="1"/>
    <col min="3328" max="3345" width="23.7109375" style="2" customWidth="1"/>
    <col min="3346" max="3346" width="33" style="2" bestFit="1" customWidth="1"/>
    <col min="3347" max="3347" width="11.5703125" style="2"/>
    <col min="3348" max="3350" width="14.42578125" style="2" customWidth="1"/>
    <col min="3351" max="3351" width="14" style="2" customWidth="1"/>
    <col min="3352" max="3573" width="11.5703125" style="2"/>
    <col min="3574" max="3574" width="134.140625" style="2" customWidth="1"/>
    <col min="3575" max="3575" width="27.85546875" style="2" customWidth="1"/>
    <col min="3576" max="3576" width="25.7109375" style="2" customWidth="1"/>
    <col min="3577" max="3577" width="15.7109375" style="2" customWidth="1"/>
    <col min="3578" max="3582" width="23.7109375" style="2" customWidth="1"/>
    <col min="3583" max="3583" width="25.5703125" style="2" bestFit="1" customWidth="1"/>
    <col min="3584" max="3601" width="23.7109375" style="2" customWidth="1"/>
    <col min="3602" max="3602" width="33" style="2" bestFit="1" customWidth="1"/>
    <col min="3603" max="3603" width="11.5703125" style="2"/>
    <col min="3604" max="3606" width="14.42578125" style="2" customWidth="1"/>
    <col min="3607" max="3607" width="14" style="2" customWidth="1"/>
    <col min="3608" max="3829" width="11.5703125" style="2"/>
    <col min="3830" max="3830" width="134.140625" style="2" customWidth="1"/>
    <col min="3831" max="3831" width="27.85546875" style="2" customWidth="1"/>
    <col min="3832" max="3832" width="25.7109375" style="2" customWidth="1"/>
    <col min="3833" max="3833" width="15.7109375" style="2" customWidth="1"/>
    <col min="3834" max="3838" width="23.7109375" style="2" customWidth="1"/>
    <col min="3839" max="3839" width="25.5703125" style="2" bestFit="1" customWidth="1"/>
    <col min="3840" max="3857" width="23.7109375" style="2" customWidth="1"/>
    <col min="3858" max="3858" width="33" style="2" bestFit="1" customWidth="1"/>
    <col min="3859" max="3859" width="11.5703125" style="2"/>
    <col min="3860" max="3862" width="14.42578125" style="2" customWidth="1"/>
    <col min="3863" max="3863" width="14" style="2" customWidth="1"/>
    <col min="3864" max="4085" width="11.5703125" style="2"/>
    <col min="4086" max="4086" width="134.140625" style="2" customWidth="1"/>
    <col min="4087" max="4087" width="27.85546875" style="2" customWidth="1"/>
    <col min="4088" max="4088" width="25.7109375" style="2" customWidth="1"/>
    <col min="4089" max="4089" width="15.7109375" style="2" customWidth="1"/>
    <col min="4090" max="4094" width="23.7109375" style="2" customWidth="1"/>
    <col min="4095" max="4095" width="25.5703125" style="2" bestFit="1" customWidth="1"/>
    <col min="4096" max="4113" width="23.7109375" style="2" customWidth="1"/>
    <col min="4114" max="4114" width="33" style="2" bestFit="1" customWidth="1"/>
    <col min="4115" max="4115" width="11.5703125" style="2"/>
    <col min="4116" max="4118" width="14.42578125" style="2" customWidth="1"/>
    <col min="4119" max="4119" width="14" style="2" customWidth="1"/>
    <col min="4120" max="4341" width="11.5703125" style="2"/>
    <col min="4342" max="4342" width="134.140625" style="2" customWidth="1"/>
    <col min="4343" max="4343" width="27.85546875" style="2" customWidth="1"/>
    <col min="4344" max="4344" width="25.7109375" style="2" customWidth="1"/>
    <col min="4345" max="4345" width="15.7109375" style="2" customWidth="1"/>
    <col min="4346" max="4350" width="23.7109375" style="2" customWidth="1"/>
    <col min="4351" max="4351" width="25.5703125" style="2" bestFit="1" customWidth="1"/>
    <col min="4352" max="4369" width="23.7109375" style="2" customWidth="1"/>
    <col min="4370" max="4370" width="33" style="2" bestFit="1" customWidth="1"/>
    <col min="4371" max="4371" width="11.5703125" style="2"/>
    <col min="4372" max="4374" width="14.42578125" style="2" customWidth="1"/>
    <col min="4375" max="4375" width="14" style="2" customWidth="1"/>
    <col min="4376" max="4597" width="11.5703125" style="2"/>
    <col min="4598" max="4598" width="134.140625" style="2" customWidth="1"/>
    <col min="4599" max="4599" width="27.85546875" style="2" customWidth="1"/>
    <col min="4600" max="4600" width="25.7109375" style="2" customWidth="1"/>
    <col min="4601" max="4601" width="15.7109375" style="2" customWidth="1"/>
    <col min="4602" max="4606" width="23.7109375" style="2" customWidth="1"/>
    <col min="4607" max="4607" width="25.5703125" style="2" bestFit="1" customWidth="1"/>
    <col min="4608" max="4625" width="23.7109375" style="2" customWidth="1"/>
    <col min="4626" max="4626" width="33" style="2" bestFit="1" customWidth="1"/>
    <col min="4627" max="4627" width="11.5703125" style="2"/>
    <col min="4628" max="4630" width="14.42578125" style="2" customWidth="1"/>
    <col min="4631" max="4631" width="14" style="2" customWidth="1"/>
    <col min="4632" max="4853" width="11.5703125" style="2"/>
    <col min="4854" max="4854" width="134.140625" style="2" customWidth="1"/>
    <col min="4855" max="4855" width="27.85546875" style="2" customWidth="1"/>
    <col min="4856" max="4856" width="25.7109375" style="2" customWidth="1"/>
    <col min="4857" max="4857" width="15.7109375" style="2" customWidth="1"/>
    <col min="4858" max="4862" width="23.7109375" style="2" customWidth="1"/>
    <col min="4863" max="4863" width="25.5703125" style="2" bestFit="1" customWidth="1"/>
    <col min="4864" max="4881" width="23.7109375" style="2" customWidth="1"/>
    <col min="4882" max="4882" width="33" style="2" bestFit="1" customWidth="1"/>
    <col min="4883" max="4883" width="11.5703125" style="2"/>
    <col min="4884" max="4886" width="14.42578125" style="2" customWidth="1"/>
    <col min="4887" max="4887" width="14" style="2" customWidth="1"/>
    <col min="4888" max="5109" width="11.5703125" style="2"/>
    <col min="5110" max="5110" width="134.140625" style="2" customWidth="1"/>
    <col min="5111" max="5111" width="27.85546875" style="2" customWidth="1"/>
    <col min="5112" max="5112" width="25.7109375" style="2" customWidth="1"/>
    <col min="5113" max="5113" width="15.7109375" style="2" customWidth="1"/>
    <col min="5114" max="5118" width="23.7109375" style="2" customWidth="1"/>
    <col min="5119" max="5119" width="25.5703125" style="2" bestFit="1" customWidth="1"/>
    <col min="5120" max="5137" width="23.7109375" style="2" customWidth="1"/>
    <col min="5138" max="5138" width="33" style="2" bestFit="1" customWidth="1"/>
    <col min="5139" max="5139" width="11.5703125" style="2"/>
    <col min="5140" max="5142" width="14.42578125" style="2" customWidth="1"/>
    <col min="5143" max="5143" width="14" style="2" customWidth="1"/>
    <col min="5144" max="5365" width="11.5703125" style="2"/>
    <col min="5366" max="5366" width="134.140625" style="2" customWidth="1"/>
    <col min="5367" max="5367" width="27.85546875" style="2" customWidth="1"/>
    <col min="5368" max="5368" width="25.7109375" style="2" customWidth="1"/>
    <col min="5369" max="5369" width="15.7109375" style="2" customWidth="1"/>
    <col min="5370" max="5374" width="23.7109375" style="2" customWidth="1"/>
    <col min="5375" max="5375" width="25.5703125" style="2" bestFit="1" customWidth="1"/>
    <col min="5376" max="5393" width="23.7109375" style="2" customWidth="1"/>
    <col min="5394" max="5394" width="33" style="2" bestFit="1" customWidth="1"/>
    <col min="5395" max="5395" width="11.5703125" style="2"/>
    <col min="5396" max="5398" width="14.42578125" style="2" customWidth="1"/>
    <col min="5399" max="5399" width="14" style="2" customWidth="1"/>
    <col min="5400" max="5621" width="11.5703125" style="2"/>
    <col min="5622" max="5622" width="134.140625" style="2" customWidth="1"/>
    <col min="5623" max="5623" width="27.85546875" style="2" customWidth="1"/>
    <col min="5624" max="5624" width="25.7109375" style="2" customWidth="1"/>
    <col min="5625" max="5625" width="15.7109375" style="2" customWidth="1"/>
    <col min="5626" max="5630" width="23.7109375" style="2" customWidth="1"/>
    <col min="5631" max="5631" width="25.5703125" style="2" bestFit="1" customWidth="1"/>
    <col min="5632" max="5649" width="23.7109375" style="2" customWidth="1"/>
    <col min="5650" max="5650" width="33" style="2" bestFit="1" customWidth="1"/>
    <col min="5651" max="5651" width="11.5703125" style="2"/>
    <col min="5652" max="5654" width="14.42578125" style="2" customWidth="1"/>
    <col min="5655" max="5655" width="14" style="2" customWidth="1"/>
    <col min="5656" max="5877" width="11.5703125" style="2"/>
    <col min="5878" max="5878" width="134.140625" style="2" customWidth="1"/>
    <col min="5879" max="5879" width="27.85546875" style="2" customWidth="1"/>
    <col min="5880" max="5880" width="25.7109375" style="2" customWidth="1"/>
    <col min="5881" max="5881" width="15.7109375" style="2" customWidth="1"/>
    <col min="5882" max="5886" width="23.7109375" style="2" customWidth="1"/>
    <col min="5887" max="5887" width="25.5703125" style="2" bestFit="1" customWidth="1"/>
    <col min="5888" max="5905" width="23.7109375" style="2" customWidth="1"/>
    <col min="5906" max="5906" width="33" style="2" bestFit="1" customWidth="1"/>
    <col min="5907" max="5907" width="11.5703125" style="2"/>
    <col min="5908" max="5910" width="14.42578125" style="2" customWidth="1"/>
    <col min="5911" max="5911" width="14" style="2" customWidth="1"/>
    <col min="5912" max="6133" width="11.5703125" style="2"/>
    <col min="6134" max="6134" width="134.140625" style="2" customWidth="1"/>
    <col min="6135" max="6135" width="27.85546875" style="2" customWidth="1"/>
    <col min="6136" max="6136" width="25.7109375" style="2" customWidth="1"/>
    <col min="6137" max="6137" width="15.7109375" style="2" customWidth="1"/>
    <col min="6138" max="6142" width="23.7109375" style="2" customWidth="1"/>
    <col min="6143" max="6143" width="25.5703125" style="2" bestFit="1" customWidth="1"/>
    <col min="6144" max="6161" width="23.7109375" style="2" customWidth="1"/>
    <col min="6162" max="6162" width="33" style="2" bestFit="1" customWidth="1"/>
    <col min="6163" max="6163" width="11.5703125" style="2"/>
    <col min="6164" max="6166" width="14.42578125" style="2" customWidth="1"/>
    <col min="6167" max="6167" width="14" style="2" customWidth="1"/>
    <col min="6168" max="6389" width="11.5703125" style="2"/>
    <col min="6390" max="6390" width="134.140625" style="2" customWidth="1"/>
    <col min="6391" max="6391" width="27.85546875" style="2" customWidth="1"/>
    <col min="6392" max="6392" width="25.7109375" style="2" customWidth="1"/>
    <col min="6393" max="6393" width="15.7109375" style="2" customWidth="1"/>
    <col min="6394" max="6398" width="23.7109375" style="2" customWidth="1"/>
    <col min="6399" max="6399" width="25.5703125" style="2" bestFit="1" customWidth="1"/>
    <col min="6400" max="6417" width="23.7109375" style="2" customWidth="1"/>
    <col min="6418" max="6418" width="33" style="2" bestFit="1" customWidth="1"/>
    <col min="6419" max="6419" width="11.5703125" style="2"/>
    <col min="6420" max="6422" width="14.42578125" style="2" customWidth="1"/>
    <col min="6423" max="6423" width="14" style="2" customWidth="1"/>
    <col min="6424" max="6645" width="11.5703125" style="2"/>
    <col min="6646" max="6646" width="134.140625" style="2" customWidth="1"/>
    <col min="6647" max="6647" width="27.85546875" style="2" customWidth="1"/>
    <col min="6648" max="6648" width="25.7109375" style="2" customWidth="1"/>
    <col min="6649" max="6649" width="15.7109375" style="2" customWidth="1"/>
    <col min="6650" max="6654" width="23.7109375" style="2" customWidth="1"/>
    <col min="6655" max="6655" width="25.5703125" style="2" bestFit="1" customWidth="1"/>
    <col min="6656" max="6673" width="23.7109375" style="2" customWidth="1"/>
    <col min="6674" max="6674" width="33" style="2" bestFit="1" customWidth="1"/>
    <col min="6675" max="6675" width="11.5703125" style="2"/>
    <col min="6676" max="6678" width="14.42578125" style="2" customWidth="1"/>
    <col min="6679" max="6679" width="14" style="2" customWidth="1"/>
    <col min="6680" max="6901" width="11.5703125" style="2"/>
    <col min="6902" max="6902" width="134.140625" style="2" customWidth="1"/>
    <col min="6903" max="6903" width="27.85546875" style="2" customWidth="1"/>
    <col min="6904" max="6904" width="25.7109375" style="2" customWidth="1"/>
    <col min="6905" max="6905" width="15.7109375" style="2" customWidth="1"/>
    <col min="6906" max="6910" width="23.7109375" style="2" customWidth="1"/>
    <col min="6911" max="6911" width="25.5703125" style="2" bestFit="1" customWidth="1"/>
    <col min="6912" max="6929" width="23.7109375" style="2" customWidth="1"/>
    <col min="6930" max="6930" width="33" style="2" bestFit="1" customWidth="1"/>
    <col min="6931" max="6931" width="11.5703125" style="2"/>
    <col min="6932" max="6934" width="14.42578125" style="2" customWidth="1"/>
    <col min="6935" max="6935" width="14" style="2" customWidth="1"/>
    <col min="6936" max="7157" width="11.5703125" style="2"/>
    <col min="7158" max="7158" width="134.140625" style="2" customWidth="1"/>
    <col min="7159" max="7159" width="27.85546875" style="2" customWidth="1"/>
    <col min="7160" max="7160" width="25.7109375" style="2" customWidth="1"/>
    <col min="7161" max="7161" width="15.7109375" style="2" customWidth="1"/>
    <col min="7162" max="7166" width="23.7109375" style="2" customWidth="1"/>
    <col min="7167" max="7167" width="25.5703125" style="2" bestFit="1" customWidth="1"/>
    <col min="7168" max="7185" width="23.7109375" style="2" customWidth="1"/>
    <col min="7186" max="7186" width="33" style="2" bestFit="1" customWidth="1"/>
    <col min="7187" max="7187" width="11.5703125" style="2"/>
    <col min="7188" max="7190" width="14.42578125" style="2" customWidth="1"/>
    <col min="7191" max="7191" width="14" style="2" customWidth="1"/>
    <col min="7192" max="7413" width="11.5703125" style="2"/>
    <col min="7414" max="7414" width="134.140625" style="2" customWidth="1"/>
    <col min="7415" max="7415" width="27.85546875" style="2" customWidth="1"/>
    <col min="7416" max="7416" width="25.7109375" style="2" customWidth="1"/>
    <col min="7417" max="7417" width="15.7109375" style="2" customWidth="1"/>
    <col min="7418" max="7422" width="23.7109375" style="2" customWidth="1"/>
    <col min="7423" max="7423" width="25.5703125" style="2" bestFit="1" customWidth="1"/>
    <col min="7424" max="7441" width="23.7109375" style="2" customWidth="1"/>
    <col min="7442" max="7442" width="33" style="2" bestFit="1" customWidth="1"/>
    <col min="7443" max="7443" width="11.5703125" style="2"/>
    <col min="7444" max="7446" width="14.42578125" style="2" customWidth="1"/>
    <col min="7447" max="7447" width="14" style="2" customWidth="1"/>
    <col min="7448" max="7669" width="11.5703125" style="2"/>
    <col min="7670" max="7670" width="134.140625" style="2" customWidth="1"/>
    <col min="7671" max="7671" width="27.85546875" style="2" customWidth="1"/>
    <col min="7672" max="7672" width="25.7109375" style="2" customWidth="1"/>
    <col min="7673" max="7673" width="15.7109375" style="2" customWidth="1"/>
    <col min="7674" max="7678" width="23.7109375" style="2" customWidth="1"/>
    <col min="7679" max="7679" width="25.5703125" style="2" bestFit="1" customWidth="1"/>
    <col min="7680" max="7697" width="23.7109375" style="2" customWidth="1"/>
    <col min="7698" max="7698" width="33" style="2" bestFit="1" customWidth="1"/>
    <col min="7699" max="7699" width="11.5703125" style="2"/>
    <col min="7700" max="7702" width="14.42578125" style="2" customWidth="1"/>
    <col min="7703" max="7703" width="14" style="2" customWidth="1"/>
    <col min="7704" max="7925" width="11.5703125" style="2"/>
    <col min="7926" max="7926" width="134.140625" style="2" customWidth="1"/>
    <col min="7927" max="7927" width="27.85546875" style="2" customWidth="1"/>
    <col min="7928" max="7928" width="25.7109375" style="2" customWidth="1"/>
    <col min="7929" max="7929" width="15.7109375" style="2" customWidth="1"/>
    <col min="7930" max="7934" width="23.7109375" style="2" customWidth="1"/>
    <col min="7935" max="7935" width="25.5703125" style="2" bestFit="1" customWidth="1"/>
    <col min="7936" max="7953" width="23.7109375" style="2" customWidth="1"/>
    <col min="7954" max="7954" width="33" style="2" bestFit="1" customWidth="1"/>
    <col min="7955" max="7955" width="11.5703125" style="2"/>
    <col min="7956" max="7958" width="14.42578125" style="2" customWidth="1"/>
    <col min="7959" max="7959" width="14" style="2" customWidth="1"/>
    <col min="7960" max="8181" width="11.5703125" style="2"/>
    <col min="8182" max="8182" width="134.140625" style="2" customWidth="1"/>
    <col min="8183" max="8183" width="27.85546875" style="2" customWidth="1"/>
    <col min="8184" max="8184" width="25.7109375" style="2" customWidth="1"/>
    <col min="8185" max="8185" width="15.7109375" style="2" customWidth="1"/>
    <col min="8186" max="8190" width="23.7109375" style="2" customWidth="1"/>
    <col min="8191" max="8191" width="25.5703125" style="2" bestFit="1" customWidth="1"/>
    <col min="8192" max="8209" width="23.7109375" style="2" customWidth="1"/>
    <col min="8210" max="8210" width="33" style="2" bestFit="1" customWidth="1"/>
    <col min="8211" max="8211" width="11.5703125" style="2"/>
    <col min="8212" max="8214" width="14.42578125" style="2" customWidth="1"/>
    <col min="8215" max="8215" width="14" style="2" customWidth="1"/>
    <col min="8216" max="8437" width="11.5703125" style="2"/>
    <col min="8438" max="8438" width="134.140625" style="2" customWidth="1"/>
    <col min="8439" max="8439" width="27.85546875" style="2" customWidth="1"/>
    <col min="8440" max="8440" width="25.7109375" style="2" customWidth="1"/>
    <col min="8441" max="8441" width="15.7109375" style="2" customWidth="1"/>
    <col min="8442" max="8446" width="23.7109375" style="2" customWidth="1"/>
    <col min="8447" max="8447" width="25.5703125" style="2" bestFit="1" customWidth="1"/>
    <col min="8448" max="8465" width="23.7109375" style="2" customWidth="1"/>
    <col min="8466" max="8466" width="33" style="2" bestFit="1" customWidth="1"/>
    <col min="8467" max="8467" width="11.5703125" style="2"/>
    <col min="8468" max="8470" width="14.42578125" style="2" customWidth="1"/>
    <col min="8471" max="8471" width="14" style="2" customWidth="1"/>
    <col min="8472" max="8693" width="11.5703125" style="2"/>
    <col min="8694" max="8694" width="134.140625" style="2" customWidth="1"/>
    <col min="8695" max="8695" width="27.85546875" style="2" customWidth="1"/>
    <col min="8696" max="8696" width="25.7109375" style="2" customWidth="1"/>
    <col min="8697" max="8697" width="15.7109375" style="2" customWidth="1"/>
    <col min="8698" max="8702" width="23.7109375" style="2" customWidth="1"/>
    <col min="8703" max="8703" width="25.5703125" style="2" bestFit="1" customWidth="1"/>
    <col min="8704" max="8721" width="23.7109375" style="2" customWidth="1"/>
    <col min="8722" max="8722" width="33" style="2" bestFit="1" customWidth="1"/>
    <col min="8723" max="8723" width="11.5703125" style="2"/>
    <col min="8724" max="8726" width="14.42578125" style="2" customWidth="1"/>
    <col min="8727" max="8727" width="14" style="2" customWidth="1"/>
    <col min="8728" max="8949" width="11.5703125" style="2"/>
    <col min="8950" max="8950" width="134.140625" style="2" customWidth="1"/>
    <col min="8951" max="8951" width="27.85546875" style="2" customWidth="1"/>
    <col min="8952" max="8952" width="25.7109375" style="2" customWidth="1"/>
    <col min="8953" max="8953" width="15.7109375" style="2" customWidth="1"/>
    <col min="8954" max="8958" width="23.7109375" style="2" customWidth="1"/>
    <col min="8959" max="8959" width="25.5703125" style="2" bestFit="1" customWidth="1"/>
    <col min="8960" max="8977" width="23.7109375" style="2" customWidth="1"/>
    <col min="8978" max="8978" width="33" style="2" bestFit="1" customWidth="1"/>
    <col min="8979" max="8979" width="11.5703125" style="2"/>
    <col min="8980" max="8982" width="14.42578125" style="2" customWidth="1"/>
    <col min="8983" max="8983" width="14" style="2" customWidth="1"/>
    <col min="8984" max="9205" width="11.5703125" style="2"/>
    <col min="9206" max="9206" width="134.140625" style="2" customWidth="1"/>
    <col min="9207" max="9207" width="27.85546875" style="2" customWidth="1"/>
    <col min="9208" max="9208" width="25.7109375" style="2" customWidth="1"/>
    <col min="9209" max="9209" width="15.7109375" style="2" customWidth="1"/>
    <col min="9210" max="9214" width="23.7109375" style="2" customWidth="1"/>
    <col min="9215" max="9215" width="25.5703125" style="2" bestFit="1" customWidth="1"/>
    <col min="9216" max="9233" width="23.7109375" style="2" customWidth="1"/>
    <col min="9234" max="9234" width="33" style="2" bestFit="1" customWidth="1"/>
    <col min="9235" max="9235" width="11.5703125" style="2"/>
    <col min="9236" max="9238" width="14.42578125" style="2" customWidth="1"/>
    <col min="9239" max="9239" width="14" style="2" customWidth="1"/>
    <col min="9240" max="9461" width="11.5703125" style="2"/>
    <col min="9462" max="9462" width="134.140625" style="2" customWidth="1"/>
    <col min="9463" max="9463" width="27.85546875" style="2" customWidth="1"/>
    <col min="9464" max="9464" width="25.7109375" style="2" customWidth="1"/>
    <col min="9465" max="9465" width="15.7109375" style="2" customWidth="1"/>
    <col min="9466" max="9470" width="23.7109375" style="2" customWidth="1"/>
    <col min="9471" max="9471" width="25.5703125" style="2" bestFit="1" customWidth="1"/>
    <col min="9472" max="9489" width="23.7109375" style="2" customWidth="1"/>
    <col min="9490" max="9490" width="33" style="2" bestFit="1" customWidth="1"/>
    <col min="9491" max="9491" width="11.5703125" style="2"/>
    <col min="9492" max="9494" width="14.42578125" style="2" customWidth="1"/>
    <col min="9495" max="9495" width="14" style="2" customWidth="1"/>
    <col min="9496" max="9717" width="11.5703125" style="2"/>
    <col min="9718" max="9718" width="134.140625" style="2" customWidth="1"/>
    <col min="9719" max="9719" width="27.85546875" style="2" customWidth="1"/>
    <col min="9720" max="9720" width="25.7109375" style="2" customWidth="1"/>
    <col min="9721" max="9721" width="15.7109375" style="2" customWidth="1"/>
    <col min="9722" max="9726" width="23.7109375" style="2" customWidth="1"/>
    <col min="9727" max="9727" width="25.5703125" style="2" bestFit="1" customWidth="1"/>
    <col min="9728" max="9745" width="23.7109375" style="2" customWidth="1"/>
    <col min="9746" max="9746" width="33" style="2" bestFit="1" customWidth="1"/>
    <col min="9747" max="9747" width="11.5703125" style="2"/>
    <col min="9748" max="9750" width="14.42578125" style="2" customWidth="1"/>
    <col min="9751" max="9751" width="14" style="2" customWidth="1"/>
    <col min="9752" max="9973" width="11.5703125" style="2"/>
    <col min="9974" max="9974" width="134.140625" style="2" customWidth="1"/>
    <col min="9975" max="9975" width="27.85546875" style="2" customWidth="1"/>
    <col min="9976" max="9976" width="25.7109375" style="2" customWidth="1"/>
    <col min="9977" max="9977" width="15.7109375" style="2" customWidth="1"/>
    <col min="9978" max="9982" width="23.7109375" style="2" customWidth="1"/>
    <col min="9983" max="9983" width="25.5703125" style="2" bestFit="1" customWidth="1"/>
    <col min="9984" max="10001" width="23.7109375" style="2" customWidth="1"/>
    <col min="10002" max="10002" width="33" style="2" bestFit="1" customWidth="1"/>
    <col min="10003" max="10003" width="11.5703125" style="2"/>
    <col min="10004" max="10006" width="14.42578125" style="2" customWidth="1"/>
    <col min="10007" max="10007" width="14" style="2" customWidth="1"/>
    <col min="10008" max="10229" width="11.5703125" style="2"/>
    <col min="10230" max="10230" width="134.140625" style="2" customWidth="1"/>
    <col min="10231" max="10231" width="27.85546875" style="2" customWidth="1"/>
    <col min="10232" max="10232" width="25.7109375" style="2" customWidth="1"/>
    <col min="10233" max="10233" width="15.7109375" style="2" customWidth="1"/>
    <col min="10234" max="10238" width="23.7109375" style="2" customWidth="1"/>
    <col min="10239" max="10239" width="25.5703125" style="2" bestFit="1" customWidth="1"/>
    <col min="10240" max="10257" width="23.7109375" style="2" customWidth="1"/>
    <col min="10258" max="10258" width="33" style="2" bestFit="1" customWidth="1"/>
    <col min="10259" max="10259" width="11.5703125" style="2"/>
    <col min="10260" max="10262" width="14.42578125" style="2" customWidth="1"/>
    <col min="10263" max="10263" width="14" style="2" customWidth="1"/>
    <col min="10264" max="10485" width="11.5703125" style="2"/>
    <col min="10486" max="10486" width="134.140625" style="2" customWidth="1"/>
    <col min="10487" max="10487" width="27.85546875" style="2" customWidth="1"/>
    <col min="10488" max="10488" width="25.7109375" style="2" customWidth="1"/>
    <col min="10489" max="10489" width="15.7109375" style="2" customWidth="1"/>
    <col min="10490" max="10494" width="23.7109375" style="2" customWidth="1"/>
    <col min="10495" max="10495" width="25.5703125" style="2" bestFit="1" customWidth="1"/>
    <col min="10496" max="10513" width="23.7109375" style="2" customWidth="1"/>
    <col min="10514" max="10514" width="33" style="2" bestFit="1" customWidth="1"/>
    <col min="10515" max="10515" width="11.5703125" style="2"/>
    <col min="10516" max="10518" width="14.42578125" style="2" customWidth="1"/>
    <col min="10519" max="10519" width="14" style="2" customWidth="1"/>
    <col min="10520" max="10741" width="11.5703125" style="2"/>
    <col min="10742" max="10742" width="134.140625" style="2" customWidth="1"/>
    <col min="10743" max="10743" width="27.85546875" style="2" customWidth="1"/>
    <col min="10744" max="10744" width="25.7109375" style="2" customWidth="1"/>
    <col min="10745" max="10745" width="15.7109375" style="2" customWidth="1"/>
    <col min="10746" max="10750" width="23.7109375" style="2" customWidth="1"/>
    <col min="10751" max="10751" width="25.5703125" style="2" bestFit="1" customWidth="1"/>
    <col min="10752" max="10769" width="23.7109375" style="2" customWidth="1"/>
    <col min="10770" max="10770" width="33" style="2" bestFit="1" customWidth="1"/>
    <col min="10771" max="10771" width="11.5703125" style="2"/>
    <col min="10772" max="10774" width="14.42578125" style="2" customWidth="1"/>
    <col min="10775" max="10775" width="14" style="2" customWidth="1"/>
    <col min="10776" max="10997" width="11.5703125" style="2"/>
    <col min="10998" max="10998" width="134.140625" style="2" customWidth="1"/>
    <col min="10999" max="10999" width="27.85546875" style="2" customWidth="1"/>
    <col min="11000" max="11000" width="25.7109375" style="2" customWidth="1"/>
    <col min="11001" max="11001" width="15.7109375" style="2" customWidth="1"/>
    <col min="11002" max="11006" width="23.7109375" style="2" customWidth="1"/>
    <col min="11007" max="11007" width="25.5703125" style="2" bestFit="1" customWidth="1"/>
    <col min="11008" max="11025" width="23.7109375" style="2" customWidth="1"/>
    <col min="11026" max="11026" width="33" style="2" bestFit="1" customWidth="1"/>
    <col min="11027" max="11027" width="11.5703125" style="2"/>
    <col min="11028" max="11030" width="14.42578125" style="2" customWidth="1"/>
    <col min="11031" max="11031" width="14" style="2" customWidth="1"/>
    <col min="11032" max="11253" width="11.5703125" style="2"/>
    <col min="11254" max="11254" width="134.140625" style="2" customWidth="1"/>
    <col min="11255" max="11255" width="27.85546875" style="2" customWidth="1"/>
    <col min="11256" max="11256" width="25.7109375" style="2" customWidth="1"/>
    <col min="11257" max="11257" width="15.7109375" style="2" customWidth="1"/>
    <col min="11258" max="11262" width="23.7109375" style="2" customWidth="1"/>
    <col min="11263" max="11263" width="25.5703125" style="2" bestFit="1" customWidth="1"/>
    <col min="11264" max="11281" width="23.7109375" style="2" customWidth="1"/>
    <col min="11282" max="11282" width="33" style="2" bestFit="1" customWidth="1"/>
    <col min="11283" max="11283" width="11.5703125" style="2"/>
    <col min="11284" max="11286" width="14.42578125" style="2" customWidth="1"/>
    <col min="11287" max="11287" width="14" style="2" customWidth="1"/>
    <col min="11288" max="11509" width="11.5703125" style="2"/>
    <col min="11510" max="11510" width="134.140625" style="2" customWidth="1"/>
    <col min="11511" max="11511" width="27.85546875" style="2" customWidth="1"/>
    <col min="11512" max="11512" width="25.7109375" style="2" customWidth="1"/>
    <col min="11513" max="11513" width="15.7109375" style="2" customWidth="1"/>
    <col min="11514" max="11518" width="23.7109375" style="2" customWidth="1"/>
    <col min="11519" max="11519" width="25.5703125" style="2" bestFit="1" customWidth="1"/>
    <col min="11520" max="11537" width="23.7109375" style="2" customWidth="1"/>
    <col min="11538" max="11538" width="33" style="2" bestFit="1" customWidth="1"/>
    <col min="11539" max="11539" width="11.5703125" style="2"/>
    <col min="11540" max="11542" width="14.42578125" style="2" customWidth="1"/>
    <col min="11543" max="11543" width="14" style="2" customWidth="1"/>
    <col min="11544" max="11765" width="11.5703125" style="2"/>
    <col min="11766" max="11766" width="134.140625" style="2" customWidth="1"/>
    <col min="11767" max="11767" width="27.85546875" style="2" customWidth="1"/>
    <col min="11768" max="11768" width="25.7109375" style="2" customWidth="1"/>
    <col min="11769" max="11769" width="15.7109375" style="2" customWidth="1"/>
    <col min="11770" max="11774" width="23.7109375" style="2" customWidth="1"/>
    <col min="11775" max="11775" width="25.5703125" style="2" bestFit="1" customWidth="1"/>
    <col min="11776" max="11793" width="23.7109375" style="2" customWidth="1"/>
    <col min="11794" max="11794" width="33" style="2" bestFit="1" customWidth="1"/>
    <col min="11795" max="11795" width="11.5703125" style="2"/>
    <col min="11796" max="11798" width="14.42578125" style="2" customWidth="1"/>
    <col min="11799" max="11799" width="14" style="2" customWidth="1"/>
    <col min="11800" max="12021" width="11.5703125" style="2"/>
    <col min="12022" max="12022" width="134.140625" style="2" customWidth="1"/>
    <col min="12023" max="12023" width="27.85546875" style="2" customWidth="1"/>
    <col min="12024" max="12024" width="25.7109375" style="2" customWidth="1"/>
    <col min="12025" max="12025" width="15.7109375" style="2" customWidth="1"/>
    <col min="12026" max="12030" width="23.7109375" style="2" customWidth="1"/>
    <col min="12031" max="12031" width="25.5703125" style="2" bestFit="1" customWidth="1"/>
    <col min="12032" max="12049" width="23.7109375" style="2" customWidth="1"/>
    <col min="12050" max="12050" width="33" style="2" bestFit="1" customWidth="1"/>
    <col min="12051" max="12051" width="11.5703125" style="2"/>
    <col min="12052" max="12054" width="14.42578125" style="2" customWidth="1"/>
    <col min="12055" max="12055" width="14" style="2" customWidth="1"/>
    <col min="12056" max="12277" width="11.5703125" style="2"/>
    <col min="12278" max="12278" width="134.140625" style="2" customWidth="1"/>
    <col min="12279" max="12279" width="27.85546875" style="2" customWidth="1"/>
    <col min="12280" max="12280" width="25.7109375" style="2" customWidth="1"/>
    <col min="12281" max="12281" width="15.7109375" style="2" customWidth="1"/>
    <col min="12282" max="12286" width="23.7109375" style="2" customWidth="1"/>
    <col min="12287" max="12287" width="25.5703125" style="2" bestFit="1" customWidth="1"/>
    <col min="12288" max="12305" width="23.7109375" style="2" customWidth="1"/>
    <col min="12306" max="12306" width="33" style="2" bestFit="1" customWidth="1"/>
    <col min="12307" max="12307" width="11.5703125" style="2"/>
    <col min="12308" max="12310" width="14.42578125" style="2" customWidth="1"/>
    <col min="12311" max="12311" width="14" style="2" customWidth="1"/>
    <col min="12312" max="12533" width="11.5703125" style="2"/>
    <col min="12534" max="12534" width="134.140625" style="2" customWidth="1"/>
    <col min="12535" max="12535" width="27.85546875" style="2" customWidth="1"/>
    <col min="12536" max="12536" width="25.7109375" style="2" customWidth="1"/>
    <col min="12537" max="12537" width="15.7109375" style="2" customWidth="1"/>
    <col min="12538" max="12542" width="23.7109375" style="2" customWidth="1"/>
    <col min="12543" max="12543" width="25.5703125" style="2" bestFit="1" customWidth="1"/>
    <col min="12544" max="12561" width="23.7109375" style="2" customWidth="1"/>
    <col min="12562" max="12562" width="33" style="2" bestFit="1" customWidth="1"/>
    <col min="12563" max="12563" width="11.5703125" style="2"/>
    <col min="12564" max="12566" width="14.42578125" style="2" customWidth="1"/>
    <col min="12567" max="12567" width="14" style="2" customWidth="1"/>
    <col min="12568" max="12789" width="11.5703125" style="2"/>
    <col min="12790" max="12790" width="134.140625" style="2" customWidth="1"/>
    <col min="12791" max="12791" width="27.85546875" style="2" customWidth="1"/>
    <col min="12792" max="12792" width="25.7109375" style="2" customWidth="1"/>
    <col min="12793" max="12793" width="15.7109375" style="2" customWidth="1"/>
    <col min="12794" max="12798" width="23.7109375" style="2" customWidth="1"/>
    <col min="12799" max="12799" width="25.5703125" style="2" bestFit="1" customWidth="1"/>
    <col min="12800" max="12817" width="23.7109375" style="2" customWidth="1"/>
    <col min="12818" max="12818" width="33" style="2" bestFit="1" customWidth="1"/>
    <col min="12819" max="12819" width="11.5703125" style="2"/>
    <col min="12820" max="12822" width="14.42578125" style="2" customWidth="1"/>
    <col min="12823" max="12823" width="14" style="2" customWidth="1"/>
    <col min="12824" max="13045" width="11.5703125" style="2"/>
    <col min="13046" max="13046" width="134.140625" style="2" customWidth="1"/>
    <col min="13047" max="13047" width="27.85546875" style="2" customWidth="1"/>
    <col min="13048" max="13048" width="25.7109375" style="2" customWidth="1"/>
    <col min="13049" max="13049" width="15.7109375" style="2" customWidth="1"/>
    <col min="13050" max="13054" width="23.7109375" style="2" customWidth="1"/>
    <col min="13055" max="13055" width="25.5703125" style="2" bestFit="1" customWidth="1"/>
    <col min="13056" max="13073" width="23.7109375" style="2" customWidth="1"/>
    <col min="13074" max="13074" width="33" style="2" bestFit="1" customWidth="1"/>
    <col min="13075" max="13075" width="11.5703125" style="2"/>
    <col min="13076" max="13078" width="14.42578125" style="2" customWidth="1"/>
    <col min="13079" max="13079" width="14" style="2" customWidth="1"/>
    <col min="13080" max="13301" width="11.5703125" style="2"/>
    <col min="13302" max="13302" width="134.140625" style="2" customWidth="1"/>
    <col min="13303" max="13303" width="27.85546875" style="2" customWidth="1"/>
    <col min="13304" max="13304" width="25.7109375" style="2" customWidth="1"/>
    <col min="13305" max="13305" width="15.7109375" style="2" customWidth="1"/>
    <col min="13306" max="13310" width="23.7109375" style="2" customWidth="1"/>
    <col min="13311" max="13311" width="25.5703125" style="2" bestFit="1" customWidth="1"/>
    <col min="13312" max="13329" width="23.7109375" style="2" customWidth="1"/>
    <col min="13330" max="13330" width="33" style="2" bestFit="1" customWidth="1"/>
    <col min="13331" max="13331" width="11.5703125" style="2"/>
    <col min="13332" max="13334" width="14.42578125" style="2" customWidth="1"/>
    <col min="13335" max="13335" width="14" style="2" customWidth="1"/>
    <col min="13336" max="13557" width="11.5703125" style="2"/>
    <col min="13558" max="13558" width="134.140625" style="2" customWidth="1"/>
    <col min="13559" max="13559" width="27.85546875" style="2" customWidth="1"/>
    <col min="13560" max="13560" width="25.7109375" style="2" customWidth="1"/>
    <col min="13561" max="13561" width="15.7109375" style="2" customWidth="1"/>
    <col min="13562" max="13566" width="23.7109375" style="2" customWidth="1"/>
    <col min="13567" max="13567" width="25.5703125" style="2" bestFit="1" customWidth="1"/>
    <col min="13568" max="13585" width="23.7109375" style="2" customWidth="1"/>
    <col min="13586" max="13586" width="33" style="2" bestFit="1" customWidth="1"/>
    <col min="13587" max="13587" width="11.5703125" style="2"/>
    <col min="13588" max="13590" width="14.42578125" style="2" customWidth="1"/>
    <col min="13591" max="13591" width="14" style="2" customWidth="1"/>
    <col min="13592" max="13813" width="11.5703125" style="2"/>
    <col min="13814" max="13814" width="134.140625" style="2" customWidth="1"/>
    <col min="13815" max="13815" width="27.85546875" style="2" customWidth="1"/>
    <col min="13816" max="13816" width="25.7109375" style="2" customWidth="1"/>
    <col min="13817" max="13817" width="15.7109375" style="2" customWidth="1"/>
    <col min="13818" max="13822" width="23.7109375" style="2" customWidth="1"/>
    <col min="13823" max="13823" width="25.5703125" style="2" bestFit="1" customWidth="1"/>
    <col min="13824" max="13841" width="23.7109375" style="2" customWidth="1"/>
    <col min="13842" max="13842" width="33" style="2" bestFit="1" customWidth="1"/>
    <col min="13843" max="13843" width="11.5703125" style="2"/>
    <col min="13844" max="13846" width="14.42578125" style="2" customWidth="1"/>
    <col min="13847" max="13847" width="14" style="2" customWidth="1"/>
    <col min="13848" max="14069" width="11.5703125" style="2"/>
    <col min="14070" max="14070" width="134.140625" style="2" customWidth="1"/>
    <col min="14071" max="14071" width="27.85546875" style="2" customWidth="1"/>
    <col min="14072" max="14072" width="25.7109375" style="2" customWidth="1"/>
    <col min="14073" max="14073" width="15.7109375" style="2" customWidth="1"/>
    <col min="14074" max="14078" width="23.7109375" style="2" customWidth="1"/>
    <col min="14079" max="14079" width="25.5703125" style="2" bestFit="1" customWidth="1"/>
    <col min="14080" max="14097" width="23.7109375" style="2" customWidth="1"/>
    <col min="14098" max="14098" width="33" style="2" bestFit="1" customWidth="1"/>
    <col min="14099" max="14099" width="11.5703125" style="2"/>
    <col min="14100" max="14102" width="14.42578125" style="2" customWidth="1"/>
    <col min="14103" max="14103" width="14" style="2" customWidth="1"/>
    <col min="14104" max="14325" width="11.5703125" style="2"/>
    <col min="14326" max="14326" width="134.140625" style="2" customWidth="1"/>
    <col min="14327" max="14327" width="27.85546875" style="2" customWidth="1"/>
    <col min="14328" max="14328" width="25.7109375" style="2" customWidth="1"/>
    <col min="14329" max="14329" width="15.7109375" style="2" customWidth="1"/>
    <col min="14330" max="14334" width="23.7109375" style="2" customWidth="1"/>
    <col min="14335" max="14335" width="25.5703125" style="2" bestFit="1" customWidth="1"/>
    <col min="14336" max="14353" width="23.7109375" style="2" customWidth="1"/>
    <col min="14354" max="14354" width="33" style="2" bestFit="1" customWidth="1"/>
    <col min="14355" max="14355" width="11.5703125" style="2"/>
    <col min="14356" max="14358" width="14.42578125" style="2" customWidth="1"/>
    <col min="14359" max="14359" width="14" style="2" customWidth="1"/>
    <col min="14360" max="14581" width="11.5703125" style="2"/>
    <col min="14582" max="14582" width="134.140625" style="2" customWidth="1"/>
    <col min="14583" max="14583" width="27.85546875" style="2" customWidth="1"/>
    <col min="14584" max="14584" width="25.7109375" style="2" customWidth="1"/>
    <col min="14585" max="14585" width="15.7109375" style="2" customWidth="1"/>
    <col min="14586" max="14590" width="23.7109375" style="2" customWidth="1"/>
    <col min="14591" max="14591" width="25.5703125" style="2" bestFit="1" customWidth="1"/>
    <col min="14592" max="14609" width="23.7109375" style="2" customWidth="1"/>
    <col min="14610" max="14610" width="33" style="2" bestFit="1" customWidth="1"/>
    <col min="14611" max="14611" width="11.5703125" style="2"/>
    <col min="14612" max="14614" width="14.42578125" style="2" customWidth="1"/>
    <col min="14615" max="14615" width="14" style="2" customWidth="1"/>
    <col min="14616" max="14837" width="11.5703125" style="2"/>
    <col min="14838" max="14838" width="134.140625" style="2" customWidth="1"/>
    <col min="14839" max="14839" width="27.85546875" style="2" customWidth="1"/>
    <col min="14840" max="14840" width="25.7109375" style="2" customWidth="1"/>
    <col min="14841" max="14841" width="15.7109375" style="2" customWidth="1"/>
    <col min="14842" max="14846" width="23.7109375" style="2" customWidth="1"/>
    <col min="14847" max="14847" width="25.5703125" style="2" bestFit="1" customWidth="1"/>
    <col min="14848" max="14865" width="23.7109375" style="2" customWidth="1"/>
    <col min="14866" max="14866" width="33" style="2" bestFit="1" customWidth="1"/>
    <col min="14867" max="14867" width="11.5703125" style="2"/>
    <col min="14868" max="14870" width="14.42578125" style="2" customWidth="1"/>
    <col min="14871" max="14871" width="14" style="2" customWidth="1"/>
    <col min="14872" max="15093" width="11.5703125" style="2"/>
    <col min="15094" max="15094" width="134.140625" style="2" customWidth="1"/>
    <col min="15095" max="15095" width="27.85546875" style="2" customWidth="1"/>
    <col min="15096" max="15096" width="25.7109375" style="2" customWidth="1"/>
    <col min="15097" max="15097" width="15.7109375" style="2" customWidth="1"/>
    <col min="15098" max="15102" width="23.7109375" style="2" customWidth="1"/>
    <col min="15103" max="15103" width="25.5703125" style="2" bestFit="1" customWidth="1"/>
    <col min="15104" max="15121" width="23.7109375" style="2" customWidth="1"/>
    <col min="15122" max="15122" width="33" style="2" bestFit="1" customWidth="1"/>
    <col min="15123" max="15123" width="11.5703125" style="2"/>
    <col min="15124" max="15126" width="14.42578125" style="2" customWidth="1"/>
    <col min="15127" max="15127" width="14" style="2" customWidth="1"/>
    <col min="15128" max="15349" width="11.5703125" style="2"/>
    <col min="15350" max="15350" width="134.140625" style="2" customWidth="1"/>
    <col min="15351" max="15351" width="27.85546875" style="2" customWidth="1"/>
    <col min="15352" max="15352" width="25.7109375" style="2" customWidth="1"/>
    <col min="15353" max="15353" width="15.7109375" style="2" customWidth="1"/>
    <col min="15354" max="15358" width="23.7109375" style="2" customWidth="1"/>
    <col min="15359" max="15359" width="25.5703125" style="2" bestFit="1" customWidth="1"/>
    <col min="15360" max="15377" width="23.7109375" style="2" customWidth="1"/>
    <col min="15378" max="15378" width="33" style="2" bestFit="1" customWidth="1"/>
    <col min="15379" max="15379" width="11.5703125" style="2"/>
    <col min="15380" max="15382" width="14.42578125" style="2" customWidth="1"/>
    <col min="15383" max="15383" width="14" style="2" customWidth="1"/>
    <col min="15384" max="15605" width="11.5703125" style="2"/>
    <col min="15606" max="15606" width="134.140625" style="2" customWidth="1"/>
    <col min="15607" max="15607" width="27.85546875" style="2" customWidth="1"/>
    <col min="15608" max="15608" width="25.7109375" style="2" customWidth="1"/>
    <col min="15609" max="15609" width="15.7109375" style="2" customWidth="1"/>
    <col min="15610" max="15614" width="23.7109375" style="2" customWidth="1"/>
    <col min="15615" max="15615" width="25.5703125" style="2" bestFit="1" customWidth="1"/>
    <col min="15616" max="15633" width="23.7109375" style="2" customWidth="1"/>
    <col min="15634" max="15634" width="33" style="2" bestFit="1" customWidth="1"/>
    <col min="15635" max="15635" width="11.5703125" style="2"/>
    <col min="15636" max="15638" width="14.42578125" style="2" customWidth="1"/>
    <col min="15639" max="15639" width="14" style="2" customWidth="1"/>
    <col min="15640" max="15861" width="11.5703125" style="2"/>
    <col min="15862" max="15862" width="134.140625" style="2" customWidth="1"/>
    <col min="15863" max="15863" width="27.85546875" style="2" customWidth="1"/>
    <col min="15864" max="15864" width="25.7109375" style="2" customWidth="1"/>
    <col min="15865" max="15865" width="15.7109375" style="2" customWidth="1"/>
    <col min="15866" max="15870" width="23.7109375" style="2" customWidth="1"/>
    <col min="15871" max="15871" width="25.5703125" style="2" bestFit="1" customWidth="1"/>
    <col min="15872" max="15889" width="23.7109375" style="2" customWidth="1"/>
    <col min="15890" max="15890" width="33" style="2" bestFit="1" customWidth="1"/>
    <col min="15891" max="15891" width="11.5703125" style="2"/>
    <col min="15892" max="15894" width="14.42578125" style="2" customWidth="1"/>
    <col min="15895" max="15895" width="14" style="2" customWidth="1"/>
    <col min="15896" max="16117" width="11.5703125" style="2"/>
    <col min="16118" max="16118" width="134.140625" style="2" customWidth="1"/>
    <col min="16119" max="16119" width="27.85546875" style="2" customWidth="1"/>
    <col min="16120" max="16120" width="25.7109375" style="2" customWidth="1"/>
    <col min="16121" max="16121" width="15.7109375" style="2" customWidth="1"/>
    <col min="16122" max="16126" width="23.7109375" style="2" customWidth="1"/>
    <col min="16127" max="16127" width="25.5703125" style="2" bestFit="1" customWidth="1"/>
    <col min="16128" max="16145" width="23.7109375" style="2" customWidth="1"/>
    <col min="16146" max="16146" width="33" style="2" bestFit="1" customWidth="1"/>
    <col min="16147" max="16147" width="11.5703125" style="2"/>
    <col min="16148" max="16150" width="14.42578125" style="2" customWidth="1"/>
    <col min="16151" max="16151" width="14" style="2" customWidth="1"/>
    <col min="16152" max="16384" width="11.5703125" style="2"/>
  </cols>
  <sheetData>
    <row r="1" spans="1:28" ht="18" customHeight="1" x14ac:dyDescent="0.2">
      <c r="A1" s="63" t="s">
        <v>118</v>
      </c>
      <c r="B1" s="69"/>
      <c r="C1" s="64"/>
      <c r="D1" s="65"/>
      <c r="E1" s="70"/>
      <c r="F1" s="69"/>
      <c r="G1" s="69"/>
      <c r="H1" s="63"/>
      <c r="I1" s="63"/>
      <c r="J1" s="63"/>
      <c r="K1" s="63"/>
      <c r="L1" s="63"/>
      <c r="M1" s="63"/>
      <c r="N1" s="63"/>
    </row>
    <row r="2" spans="1:28" s="20" customFormat="1" ht="18" customHeight="1" x14ac:dyDescent="0.3">
      <c r="A2" s="72" t="s">
        <v>119</v>
      </c>
      <c r="B2" s="71"/>
      <c r="C2" s="71"/>
      <c r="D2" s="71"/>
      <c r="E2" s="71"/>
      <c r="F2" s="71"/>
      <c r="G2" s="71"/>
      <c r="H2" s="66"/>
      <c r="I2" s="67"/>
      <c r="J2" s="67"/>
      <c r="K2" s="68"/>
      <c r="L2" s="68"/>
      <c r="M2" s="68"/>
      <c r="N2" s="68"/>
    </row>
    <row r="3" spans="1:28" s="20" customFormat="1" ht="18" customHeight="1" x14ac:dyDescent="0.3"/>
    <row r="4" spans="1:28" ht="18" customHeight="1" x14ac:dyDescent="0.25">
      <c r="A4" s="1" t="s">
        <v>283</v>
      </c>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s="10" customFormat="1" ht="79.900000000000006" customHeight="1" x14ac:dyDescent="0.25">
      <c r="A5" s="87" t="s">
        <v>0</v>
      </c>
      <c r="B5" s="87" t="s">
        <v>1</v>
      </c>
      <c r="C5" s="88" t="s">
        <v>2</v>
      </c>
      <c r="D5" s="87" t="s">
        <v>3</v>
      </c>
      <c r="E5" s="87" t="s">
        <v>125</v>
      </c>
      <c r="F5" s="87" t="s">
        <v>4</v>
      </c>
      <c r="G5" s="87" t="s">
        <v>5</v>
      </c>
      <c r="H5" s="87" t="s">
        <v>6</v>
      </c>
      <c r="I5" s="87" t="s">
        <v>7</v>
      </c>
      <c r="J5" s="87" t="s">
        <v>8</v>
      </c>
      <c r="K5" s="87" t="s">
        <v>9</v>
      </c>
      <c r="L5" s="87" t="s">
        <v>10</v>
      </c>
      <c r="M5" s="87" t="s">
        <v>11</v>
      </c>
      <c r="N5" s="87" t="s">
        <v>12</v>
      </c>
      <c r="O5" s="87" t="s">
        <v>13</v>
      </c>
      <c r="P5" s="87" t="s">
        <v>14</v>
      </c>
      <c r="Q5" s="87" t="s">
        <v>15</v>
      </c>
      <c r="R5" s="87" t="s">
        <v>16</v>
      </c>
      <c r="S5" s="87" t="s">
        <v>17</v>
      </c>
      <c r="T5" s="87" t="s">
        <v>18</v>
      </c>
      <c r="U5" s="87" t="s">
        <v>19</v>
      </c>
      <c r="V5" s="87" t="s">
        <v>20</v>
      </c>
      <c r="W5" s="87" t="s">
        <v>21</v>
      </c>
      <c r="X5" s="87" t="s">
        <v>22</v>
      </c>
      <c r="Y5" s="87" t="s">
        <v>23</v>
      </c>
      <c r="Z5" s="87" t="s">
        <v>24</v>
      </c>
      <c r="AA5" s="87" t="s">
        <v>25</v>
      </c>
      <c r="AB5" s="87" t="s">
        <v>280</v>
      </c>
    </row>
    <row r="6" spans="1:28" ht="28.15" customHeight="1" x14ac:dyDescent="0.3">
      <c r="A6" s="73" t="s">
        <v>28</v>
      </c>
      <c r="B6" s="74"/>
      <c r="C6" s="75"/>
      <c r="D6" s="76"/>
      <c r="E6" s="76"/>
      <c r="F6" s="76"/>
      <c r="G6" s="76"/>
      <c r="H6" s="76"/>
      <c r="I6" s="76"/>
      <c r="J6" s="76"/>
      <c r="K6" s="76"/>
      <c r="L6" s="76"/>
      <c r="M6" s="76"/>
      <c r="N6" s="76"/>
      <c r="O6" s="76"/>
      <c r="P6" s="76"/>
      <c r="Q6" s="76"/>
      <c r="R6" s="76"/>
      <c r="S6" s="76"/>
      <c r="T6" s="76"/>
      <c r="U6" s="76"/>
      <c r="V6" s="76"/>
      <c r="W6" s="76"/>
      <c r="X6" s="76"/>
      <c r="Y6" s="76"/>
      <c r="Z6" s="76"/>
      <c r="AA6" s="76"/>
      <c r="AB6" s="77"/>
    </row>
    <row r="7" spans="1:28" ht="16.149999999999999" customHeight="1" x14ac:dyDescent="0.25">
      <c r="A7" s="17" t="s">
        <v>29</v>
      </c>
      <c r="B7" s="11" t="s">
        <v>295</v>
      </c>
      <c r="C7" s="12">
        <f t="shared" ref="C7:C17" si="0">SUM(D7:AB7)</f>
        <v>1</v>
      </c>
      <c r="D7" s="84">
        <v>0</v>
      </c>
      <c r="E7" s="84">
        <v>0</v>
      </c>
      <c r="F7" s="85">
        <v>0</v>
      </c>
      <c r="G7" s="85">
        <v>0.32272478282441541</v>
      </c>
      <c r="H7" s="84">
        <v>0</v>
      </c>
      <c r="I7" s="85">
        <v>3.6805370333724331E-3</v>
      </c>
      <c r="J7" s="85">
        <v>3.4415411221144832E-5</v>
      </c>
      <c r="K7" s="85">
        <v>3.441541122114483E-4</v>
      </c>
      <c r="L7" s="85">
        <v>1.0969912326739915E-2</v>
      </c>
      <c r="M7" s="84">
        <v>0</v>
      </c>
      <c r="N7" s="84">
        <v>0</v>
      </c>
      <c r="O7" s="84">
        <v>0</v>
      </c>
      <c r="P7" s="84">
        <v>0</v>
      </c>
      <c r="Q7" s="84">
        <v>0</v>
      </c>
      <c r="R7" s="84">
        <v>0</v>
      </c>
      <c r="S7" s="84">
        <v>0</v>
      </c>
      <c r="T7" s="85">
        <v>2.3309749216810397E-2</v>
      </c>
      <c r="U7" s="84">
        <v>0</v>
      </c>
      <c r="V7" s="85">
        <v>2.1222836919705976E-2</v>
      </c>
      <c r="W7" s="84">
        <v>0</v>
      </c>
      <c r="X7" s="85">
        <v>8.6459160856676071E-2</v>
      </c>
      <c r="Y7" s="85">
        <v>0.53125445129884719</v>
      </c>
      <c r="Z7" s="84">
        <v>0</v>
      </c>
      <c r="AA7" s="84">
        <v>0</v>
      </c>
      <c r="AB7" s="84">
        <v>0</v>
      </c>
    </row>
    <row r="8" spans="1:28" ht="16.149999999999999" customHeight="1" x14ac:dyDescent="0.3">
      <c r="A8" s="17" t="s">
        <v>30</v>
      </c>
      <c r="B8" s="11" t="s">
        <v>295</v>
      </c>
      <c r="C8" s="12">
        <f t="shared" si="0"/>
        <v>0.99999999999999978</v>
      </c>
      <c r="D8" s="84">
        <v>0</v>
      </c>
      <c r="E8" s="84">
        <v>0</v>
      </c>
      <c r="F8" s="84">
        <v>0</v>
      </c>
      <c r="G8" s="85">
        <v>2.0279497264721034E-2</v>
      </c>
      <c r="H8" s="84">
        <v>0</v>
      </c>
      <c r="I8" s="85">
        <v>0</v>
      </c>
      <c r="J8" s="84">
        <v>0.49283266961591599</v>
      </c>
      <c r="K8" s="85">
        <v>0.32702324782690467</v>
      </c>
      <c r="L8" s="85">
        <v>3.7533424373011916E-2</v>
      </c>
      <c r="M8" s="84">
        <v>0</v>
      </c>
      <c r="N8" s="84">
        <v>0</v>
      </c>
      <c r="O8" s="84">
        <v>0</v>
      </c>
      <c r="P8" s="84">
        <v>0</v>
      </c>
      <c r="Q8" s="84">
        <v>0</v>
      </c>
      <c r="R8" s="84">
        <v>0</v>
      </c>
      <c r="S8" s="84">
        <v>0</v>
      </c>
      <c r="T8" s="84">
        <v>0</v>
      </c>
      <c r="U8" s="84">
        <v>0</v>
      </c>
      <c r="V8" s="84">
        <v>0</v>
      </c>
      <c r="W8" s="84">
        <v>0</v>
      </c>
      <c r="X8" s="85">
        <v>0.12233116091944624</v>
      </c>
      <c r="Y8" s="84">
        <v>0</v>
      </c>
      <c r="Z8" s="84">
        <v>0</v>
      </c>
      <c r="AA8" s="84">
        <v>0</v>
      </c>
      <c r="AB8" s="84">
        <v>0</v>
      </c>
    </row>
    <row r="9" spans="1:28" ht="16.149999999999999" customHeight="1" x14ac:dyDescent="0.3">
      <c r="A9" s="18" t="s">
        <v>31</v>
      </c>
      <c r="B9" s="11" t="s">
        <v>295</v>
      </c>
      <c r="C9" s="12">
        <f t="shared" si="0"/>
        <v>1</v>
      </c>
      <c r="D9" s="85">
        <v>0.64554702926987773</v>
      </c>
      <c r="E9" s="84">
        <v>0</v>
      </c>
      <c r="F9" s="84">
        <v>0</v>
      </c>
      <c r="G9" s="84">
        <v>0</v>
      </c>
      <c r="H9" s="84">
        <v>0</v>
      </c>
      <c r="I9" s="85">
        <v>0.24099782538055839</v>
      </c>
      <c r="J9" s="84">
        <v>0</v>
      </c>
      <c r="K9" s="85">
        <v>8.8151240199631723E-3</v>
      </c>
      <c r="L9" s="84">
        <v>0</v>
      </c>
      <c r="M9" s="84">
        <v>0</v>
      </c>
      <c r="N9" s="85">
        <v>3.684355237833379E-2</v>
      </c>
      <c r="O9" s="84">
        <v>0</v>
      </c>
      <c r="P9" s="84">
        <v>0</v>
      </c>
      <c r="Q9" s="84">
        <v>0</v>
      </c>
      <c r="R9" s="84">
        <v>0</v>
      </c>
      <c r="S9" s="84">
        <v>0</v>
      </c>
      <c r="T9" s="84">
        <v>0</v>
      </c>
      <c r="U9" s="84">
        <v>0</v>
      </c>
      <c r="V9" s="85">
        <v>2.5328900775697587E-3</v>
      </c>
      <c r="W9" s="84">
        <v>0</v>
      </c>
      <c r="X9" s="85">
        <v>6.0897676239991337E-2</v>
      </c>
      <c r="Y9" s="84">
        <v>2.3912481982319759E-3</v>
      </c>
      <c r="Z9" s="84">
        <v>0</v>
      </c>
      <c r="AA9" s="85">
        <v>1.9746544354737922E-3</v>
      </c>
      <c r="AB9" s="84">
        <v>0</v>
      </c>
    </row>
    <row r="10" spans="1:28" ht="16.149999999999999" customHeight="1" x14ac:dyDescent="0.25">
      <c r="A10" s="18" t="s">
        <v>32</v>
      </c>
      <c r="B10" s="11" t="s">
        <v>33</v>
      </c>
      <c r="C10" s="12">
        <f t="shared" si="0"/>
        <v>1</v>
      </c>
      <c r="D10" s="84">
        <v>0</v>
      </c>
      <c r="E10" s="84">
        <v>0</v>
      </c>
      <c r="F10" s="84">
        <v>0</v>
      </c>
      <c r="G10" s="84">
        <v>0</v>
      </c>
      <c r="H10" s="84">
        <v>0</v>
      </c>
      <c r="I10" s="84">
        <v>0</v>
      </c>
      <c r="J10" s="84">
        <v>0</v>
      </c>
      <c r="K10" s="84">
        <v>0</v>
      </c>
      <c r="L10" s="84">
        <v>0</v>
      </c>
      <c r="M10" s="85">
        <v>0.20358930307837628</v>
      </c>
      <c r="N10" s="84">
        <v>0</v>
      </c>
      <c r="O10" s="84">
        <v>0</v>
      </c>
      <c r="P10" s="84">
        <v>0</v>
      </c>
      <c r="Q10" s="85">
        <v>0</v>
      </c>
      <c r="R10" s="84">
        <v>0</v>
      </c>
      <c r="S10" s="84">
        <v>0</v>
      </c>
      <c r="T10" s="85">
        <v>0.13599014132268447</v>
      </c>
      <c r="U10" s="84">
        <v>0</v>
      </c>
      <c r="V10" s="84">
        <v>0</v>
      </c>
      <c r="W10" s="84">
        <v>0</v>
      </c>
      <c r="X10" s="85">
        <v>0</v>
      </c>
      <c r="Y10" s="84">
        <v>0</v>
      </c>
      <c r="Z10" s="84">
        <v>0</v>
      </c>
      <c r="AA10" s="85">
        <v>0.6604205555989392</v>
      </c>
      <c r="AB10" s="84">
        <v>0</v>
      </c>
    </row>
    <row r="11" spans="1:28" ht="16.149999999999999" customHeight="1" x14ac:dyDescent="0.25">
      <c r="A11" s="31" t="s">
        <v>34</v>
      </c>
      <c r="B11" s="28" t="s">
        <v>295</v>
      </c>
      <c r="C11" s="12">
        <f t="shared" si="0"/>
        <v>1</v>
      </c>
      <c r="D11" s="84">
        <v>0.93896402904779774</v>
      </c>
      <c r="E11" s="84">
        <v>0</v>
      </c>
      <c r="F11" s="84">
        <v>0</v>
      </c>
      <c r="G11" s="84">
        <v>0</v>
      </c>
      <c r="H11" s="84">
        <v>0</v>
      </c>
      <c r="I11" s="84">
        <v>1.1242514124762926E-2</v>
      </c>
      <c r="J11" s="84">
        <v>0</v>
      </c>
      <c r="K11" s="84">
        <v>4.0051992856518096E-3</v>
      </c>
      <c r="L11" s="84">
        <v>0</v>
      </c>
      <c r="M11" s="85">
        <v>0</v>
      </c>
      <c r="N11" s="84">
        <v>2.5262649177757775E-2</v>
      </c>
      <c r="O11" s="84">
        <v>0</v>
      </c>
      <c r="P11" s="84">
        <v>0</v>
      </c>
      <c r="Q11" s="85">
        <v>0</v>
      </c>
      <c r="R11" s="84">
        <v>0</v>
      </c>
      <c r="S11" s="84">
        <v>0</v>
      </c>
      <c r="T11" s="85">
        <v>0</v>
      </c>
      <c r="U11" s="84">
        <v>0</v>
      </c>
      <c r="V11" s="84">
        <v>0</v>
      </c>
      <c r="W11" s="84">
        <v>0</v>
      </c>
      <c r="X11" s="85">
        <v>1.3913016039619088E-2</v>
      </c>
      <c r="Y11" s="84">
        <v>6.6125923244106238E-3</v>
      </c>
      <c r="Z11" s="84">
        <v>0</v>
      </c>
      <c r="AA11" s="85">
        <v>0</v>
      </c>
      <c r="AB11" s="84"/>
    </row>
    <row r="12" spans="1:28" ht="16.149999999999999" customHeight="1" x14ac:dyDescent="0.3">
      <c r="A12" s="17" t="s">
        <v>35</v>
      </c>
      <c r="B12" s="11" t="s">
        <v>295</v>
      </c>
      <c r="C12" s="12">
        <f t="shared" si="0"/>
        <v>1</v>
      </c>
      <c r="D12" s="85">
        <v>0.51342175597297279</v>
      </c>
      <c r="E12" s="84">
        <v>0</v>
      </c>
      <c r="F12" s="84">
        <v>0</v>
      </c>
      <c r="G12" s="85">
        <v>0.15832853003748495</v>
      </c>
      <c r="H12" s="84">
        <v>0</v>
      </c>
      <c r="I12" s="85">
        <v>2.7501449737927279E-2</v>
      </c>
      <c r="J12" s="84">
        <v>0</v>
      </c>
      <c r="K12" s="85">
        <v>2.2278893530616678E-3</v>
      </c>
      <c r="L12" s="85">
        <v>1.8898213173944405E-3</v>
      </c>
      <c r="M12" s="85">
        <v>0</v>
      </c>
      <c r="N12" s="85">
        <v>8.4247534395622894E-2</v>
      </c>
      <c r="O12" s="84">
        <v>0</v>
      </c>
      <c r="P12" s="84">
        <v>0</v>
      </c>
      <c r="Q12" s="84">
        <v>0</v>
      </c>
      <c r="R12" s="84">
        <v>0</v>
      </c>
      <c r="S12" s="84">
        <v>0</v>
      </c>
      <c r="T12" s="84">
        <v>4.6440609040415226E-4</v>
      </c>
      <c r="U12" s="84">
        <v>0</v>
      </c>
      <c r="V12" s="85">
        <v>9.7115817699436526E-3</v>
      </c>
      <c r="W12" s="84">
        <v>0</v>
      </c>
      <c r="X12" s="85">
        <v>0.14920069307446981</v>
      </c>
      <c r="Y12" s="85">
        <v>5.3006338250718397E-2</v>
      </c>
      <c r="Z12" s="84">
        <v>0</v>
      </c>
      <c r="AA12" s="84">
        <v>0</v>
      </c>
      <c r="AB12" s="84">
        <v>0</v>
      </c>
    </row>
    <row r="13" spans="1:28" ht="16.149999999999999" customHeight="1" x14ac:dyDescent="0.25">
      <c r="A13" s="17" t="s">
        <v>36</v>
      </c>
      <c r="B13" s="11" t="s">
        <v>37</v>
      </c>
      <c r="C13" s="12">
        <f t="shared" si="0"/>
        <v>1</v>
      </c>
      <c r="D13" s="85">
        <v>2.1337940052337701E-3</v>
      </c>
      <c r="E13" s="84">
        <v>0</v>
      </c>
      <c r="F13" s="85">
        <v>5.3771608931891006E-4</v>
      </c>
      <c r="G13" s="84">
        <v>0</v>
      </c>
      <c r="H13" s="84">
        <v>0</v>
      </c>
      <c r="I13" s="84">
        <v>0</v>
      </c>
      <c r="J13" s="85">
        <v>3.4610138764891746E-2</v>
      </c>
      <c r="K13" s="85">
        <v>1.8666429957785019E-3</v>
      </c>
      <c r="L13" s="85">
        <v>4.4079916560119219E-3</v>
      </c>
      <c r="M13" s="85">
        <v>0.11124705749806678</v>
      </c>
      <c r="N13" s="84">
        <v>0</v>
      </c>
      <c r="O13" s="84">
        <v>0</v>
      </c>
      <c r="P13" s="84">
        <v>0</v>
      </c>
      <c r="Q13" s="85">
        <v>2.4904363352685421E-2</v>
      </c>
      <c r="R13" s="84">
        <v>0</v>
      </c>
      <c r="S13" s="84">
        <v>0</v>
      </c>
      <c r="T13" s="85">
        <v>0.12527291225326939</v>
      </c>
      <c r="U13" s="84">
        <v>0</v>
      </c>
      <c r="V13" s="84">
        <v>0</v>
      </c>
      <c r="W13" s="84">
        <v>0</v>
      </c>
      <c r="X13" s="84">
        <v>0</v>
      </c>
      <c r="Y13" s="84">
        <v>0</v>
      </c>
      <c r="Z13" s="84">
        <v>0</v>
      </c>
      <c r="AA13" s="85">
        <v>0.69501938338474356</v>
      </c>
      <c r="AB13" s="84">
        <v>0</v>
      </c>
    </row>
    <row r="14" spans="1:28" ht="16.149999999999999" customHeight="1" x14ac:dyDescent="0.25">
      <c r="A14" s="17" t="s">
        <v>38</v>
      </c>
      <c r="B14" s="11" t="s">
        <v>295</v>
      </c>
      <c r="C14" s="12">
        <f t="shared" si="0"/>
        <v>0.99999999999999989</v>
      </c>
      <c r="D14" s="85">
        <v>0.26706294052496332</v>
      </c>
      <c r="E14" s="84">
        <v>0</v>
      </c>
      <c r="F14" s="85">
        <v>1.5639135485249105E-3</v>
      </c>
      <c r="G14" s="85">
        <v>2.2377153046132026E-2</v>
      </c>
      <c r="H14" s="84">
        <v>0</v>
      </c>
      <c r="I14" s="85">
        <v>0.32873529233115711</v>
      </c>
      <c r="J14" s="85">
        <v>1.1867460835504108E-3</v>
      </c>
      <c r="K14" s="85">
        <v>4.9185599973943339E-2</v>
      </c>
      <c r="L14" s="85">
        <v>1.0557264116085312E-3</v>
      </c>
      <c r="M14" s="85">
        <v>4.8743222352027959E-4</v>
      </c>
      <c r="N14" s="85">
        <v>4.0495661580930868E-2</v>
      </c>
      <c r="O14" s="84">
        <v>0</v>
      </c>
      <c r="P14" s="84">
        <v>0</v>
      </c>
      <c r="Q14" s="85">
        <v>2.5654066179507293E-3</v>
      </c>
      <c r="R14" s="84">
        <v>0</v>
      </c>
      <c r="S14" s="84">
        <v>0</v>
      </c>
      <c r="T14" s="85">
        <v>3.2171537098782649E-2</v>
      </c>
      <c r="U14" s="84">
        <v>0</v>
      </c>
      <c r="V14" s="85">
        <v>2.2728856355809495E-2</v>
      </c>
      <c r="W14" s="84">
        <v>0</v>
      </c>
      <c r="X14" s="85">
        <v>0.12622234153062795</v>
      </c>
      <c r="Y14" s="85">
        <v>9.680531708002138E-2</v>
      </c>
      <c r="Z14" s="84">
        <v>0</v>
      </c>
      <c r="AA14" s="85">
        <v>7.3560755924770016E-3</v>
      </c>
      <c r="AB14" s="84">
        <v>0</v>
      </c>
    </row>
    <row r="15" spans="1:28" ht="16.149999999999999" customHeight="1" x14ac:dyDescent="0.25">
      <c r="A15" s="17" t="s">
        <v>39</v>
      </c>
      <c r="B15" s="11" t="s">
        <v>37</v>
      </c>
      <c r="C15" s="12">
        <f t="shared" si="0"/>
        <v>1</v>
      </c>
      <c r="D15" s="85">
        <v>4.0584415584415581E-3</v>
      </c>
      <c r="E15" s="84">
        <v>0</v>
      </c>
      <c r="F15" s="85">
        <v>9.6966791597664082E-3</v>
      </c>
      <c r="G15" s="84">
        <v>0</v>
      </c>
      <c r="H15" s="84">
        <v>0</v>
      </c>
      <c r="I15" s="84">
        <v>0</v>
      </c>
      <c r="J15" s="85">
        <v>0.53804312298439816</v>
      </c>
      <c r="K15" s="85">
        <v>0.30816917981347514</v>
      </c>
      <c r="L15" s="84">
        <v>0</v>
      </c>
      <c r="M15" s="85">
        <v>4.5863113396670444E-2</v>
      </c>
      <c r="N15" s="84">
        <v>0</v>
      </c>
      <c r="O15" s="84">
        <v>0</v>
      </c>
      <c r="P15" s="84">
        <v>0</v>
      </c>
      <c r="Q15" s="85">
        <v>6.753083326069903E-2</v>
      </c>
      <c r="R15" s="84">
        <v>0</v>
      </c>
      <c r="S15" s="84">
        <v>0</v>
      </c>
      <c r="T15" s="85">
        <v>5.3930968360498561E-3</v>
      </c>
      <c r="U15" s="84">
        <v>0</v>
      </c>
      <c r="V15" s="84">
        <v>0</v>
      </c>
      <c r="W15" s="84">
        <v>0</v>
      </c>
      <c r="X15" s="84">
        <v>0</v>
      </c>
      <c r="Y15" s="84">
        <v>0</v>
      </c>
      <c r="Z15" s="84">
        <v>0</v>
      </c>
      <c r="AA15" s="85">
        <v>2.1245532990499433E-2</v>
      </c>
      <c r="AB15" s="84">
        <v>0</v>
      </c>
    </row>
    <row r="16" spans="1:28" ht="16.149999999999999" customHeight="1" x14ac:dyDescent="0.25">
      <c r="A16" s="17" t="s">
        <v>40</v>
      </c>
      <c r="B16" s="11" t="s">
        <v>295</v>
      </c>
      <c r="C16" s="12">
        <f t="shared" si="0"/>
        <v>1</v>
      </c>
      <c r="D16" s="85">
        <v>6.0256832144238E-2</v>
      </c>
      <c r="E16" s="84">
        <v>0</v>
      </c>
      <c r="F16" s="84">
        <v>1.6259137985625055E-3</v>
      </c>
      <c r="G16" s="84">
        <v>0</v>
      </c>
      <c r="H16" s="84">
        <v>0</v>
      </c>
      <c r="I16" s="85">
        <v>0.85333790767454654</v>
      </c>
      <c r="J16" s="84">
        <v>0</v>
      </c>
      <c r="K16" s="84">
        <v>0</v>
      </c>
      <c r="L16" s="84">
        <v>0</v>
      </c>
      <c r="M16" s="85">
        <v>4.5743412131806372E-4</v>
      </c>
      <c r="N16" s="85">
        <v>4.3646839075765248E-2</v>
      </c>
      <c r="O16" s="84">
        <v>0</v>
      </c>
      <c r="P16" s="84">
        <v>0</v>
      </c>
      <c r="Q16" s="85">
        <v>0</v>
      </c>
      <c r="R16" s="84">
        <v>0</v>
      </c>
      <c r="S16" s="84">
        <v>0</v>
      </c>
      <c r="T16" s="85">
        <v>3.8290658930739963E-3</v>
      </c>
      <c r="U16" s="84">
        <v>0</v>
      </c>
      <c r="V16" s="85">
        <v>2.0547971847574859E-2</v>
      </c>
      <c r="W16" s="84">
        <v>0</v>
      </c>
      <c r="X16" s="85">
        <v>1.6181343067033546E-2</v>
      </c>
      <c r="Y16" s="84">
        <v>0</v>
      </c>
      <c r="Z16" s="84">
        <v>0</v>
      </c>
      <c r="AA16" s="84">
        <v>1.1669237788726116E-4</v>
      </c>
      <c r="AB16" s="84">
        <v>0</v>
      </c>
    </row>
    <row r="17" spans="1:46" ht="16.149999999999999" customHeight="1" x14ac:dyDescent="0.25">
      <c r="A17" s="18" t="s">
        <v>111</v>
      </c>
      <c r="B17" s="11" t="s">
        <v>258</v>
      </c>
      <c r="C17" s="12">
        <f t="shared" si="0"/>
        <v>1</v>
      </c>
      <c r="D17" s="85">
        <v>0</v>
      </c>
      <c r="E17" s="85">
        <v>0</v>
      </c>
      <c r="F17" s="85">
        <v>0</v>
      </c>
      <c r="G17" s="85">
        <v>0</v>
      </c>
      <c r="H17" s="85">
        <v>0</v>
      </c>
      <c r="I17" s="85">
        <v>0</v>
      </c>
      <c r="J17" s="85">
        <v>0</v>
      </c>
      <c r="K17" s="85">
        <v>0</v>
      </c>
      <c r="L17" s="85">
        <v>0</v>
      </c>
      <c r="M17" s="85">
        <v>0</v>
      </c>
      <c r="N17" s="85">
        <v>0</v>
      </c>
      <c r="O17" s="85">
        <v>0</v>
      </c>
      <c r="P17" s="85">
        <v>3.4427804181318543E-2</v>
      </c>
      <c r="Q17" s="85">
        <v>0</v>
      </c>
      <c r="R17" s="85">
        <v>0</v>
      </c>
      <c r="S17" s="85">
        <v>0.96557219581868148</v>
      </c>
      <c r="T17" s="85">
        <v>0</v>
      </c>
      <c r="U17" s="85">
        <v>0</v>
      </c>
      <c r="V17" s="85">
        <v>0</v>
      </c>
      <c r="W17" s="85">
        <v>0</v>
      </c>
      <c r="X17" s="85">
        <v>0</v>
      </c>
      <c r="Y17" s="85">
        <v>0</v>
      </c>
      <c r="Z17" s="85">
        <v>0</v>
      </c>
      <c r="AA17" s="85">
        <v>0</v>
      </c>
      <c r="AB17" s="84">
        <v>0</v>
      </c>
    </row>
    <row r="18" spans="1:46" ht="16.149999999999999" customHeight="1" x14ac:dyDescent="0.25">
      <c r="A18" s="17" t="s">
        <v>41</v>
      </c>
      <c r="B18" s="11" t="s">
        <v>37</v>
      </c>
      <c r="C18" s="12">
        <f>SUM(D18:AB18)</f>
        <v>1</v>
      </c>
      <c r="D18" s="85">
        <v>2.5320917305935425E-3</v>
      </c>
      <c r="E18" s="84">
        <v>0</v>
      </c>
      <c r="F18" s="85">
        <v>6.3808711610957277E-4</v>
      </c>
      <c r="G18" s="84">
        <v>0</v>
      </c>
      <c r="H18" s="84">
        <v>0</v>
      </c>
      <c r="I18" s="84">
        <v>0</v>
      </c>
      <c r="J18" s="85">
        <v>4.1070527870227261E-2</v>
      </c>
      <c r="K18" s="85">
        <v>8.2039772071230786E-3</v>
      </c>
      <c r="L18" s="85">
        <v>3.9196779989588039E-4</v>
      </c>
      <c r="M18" s="85">
        <v>4.289717884467744E-2</v>
      </c>
      <c r="N18" s="84">
        <v>0</v>
      </c>
      <c r="O18" s="84">
        <v>0</v>
      </c>
      <c r="P18" s="84">
        <v>0</v>
      </c>
      <c r="Q18" s="85">
        <v>4.3911534791953215E-3</v>
      </c>
      <c r="R18" s="84">
        <v>0</v>
      </c>
      <c r="S18" s="84">
        <v>0</v>
      </c>
      <c r="T18" s="85">
        <v>0.10327895750744942</v>
      </c>
      <c r="U18" s="84">
        <v>0</v>
      </c>
      <c r="V18" s="84">
        <v>0</v>
      </c>
      <c r="W18" s="84">
        <v>0</v>
      </c>
      <c r="X18" s="84">
        <v>0</v>
      </c>
      <c r="Y18" s="84">
        <v>0</v>
      </c>
      <c r="Z18" s="84">
        <v>0</v>
      </c>
      <c r="AA18" s="85">
        <v>0.79659605844472847</v>
      </c>
      <c r="AB18" s="84">
        <v>0</v>
      </c>
    </row>
    <row r="19" spans="1:46" ht="16.149999999999999" customHeight="1" x14ac:dyDescent="0.25">
      <c r="A19" s="17" t="s">
        <v>110</v>
      </c>
      <c r="B19" s="11" t="s">
        <v>258</v>
      </c>
      <c r="C19" s="12">
        <v>1</v>
      </c>
      <c r="D19" s="85">
        <v>0</v>
      </c>
      <c r="E19" s="85">
        <v>0</v>
      </c>
      <c r="F19" s="85">
        <v>0</v>
      </c>
      <c r="G19" s="85">
        <v>0</v>
      </c>
      <c r="H19" s="85">
        <v>0</v>
      </c>
      <c r="I19" s="85">
        <v>0</v>
      </c>
      <c r="J19" s="85">
        <v>0</v>
      </c>
      <c r="K19" s="85">
        <v>0</v>
      </c>
      <c r="L19" s="85">
        <v>0</v>
      </c>
      <c r="M19" s="85">
        <v>0</v>
      </c>
      <c r="N19" s="85">
        <v>0</v>
      </c>
      <c r="O19" s="85">
        <v>0</v>
      </c>
      <c r="P19" s="85">
        <v>4.7431263007996494E-2</v>
      </c>
      <c r="Q19" s="85">
        <v>0</v>
      </c>
      <c r="R19" s="85">
        <v>0</v>
      </c>
      <c r="S19" s="85">
        <v>0.95256873699200351</v>
      </c>
      <c r="T19" s="85">
        <v>0</v>
      </c>
      <c r="U19" s="85">
        <v>0</v>
      </c>
      <c r="V19" s="85">
        <v>0</v>
      </c>
      <c r="W19" s="85">
        <v>0</v>
      </c>
      <c r="X19" s="85">
        <v>0</v>
      </c>
      <c r="Y19" s="85">
        <v>0</v>
      </c>
      <c r="Z19" s="85">
        <v>0</v>
      </c>
      <c r="AA19" s="85">
        <v>0</v>
      </c>
      <c r="AB19" s="84">
        <v>0</v>
      </c>
      <c r="AK19" s="5"/>
      <c r="AM19" s="13"/>
      <c r="AN19" s="13"/>
    </row>
    <row r="20" spans="1:46" ht="16.149999999999999" customHeight="1" x14ac:dyDescent="0.25">
      <c r="A20" s="17" t="s">
        <v>42</v>
      </c>
      <c r="B20" s="11" t="s">
        <v>37</v>
      </c>
      <c r="C20" s="12">
        <f t="shared" ref="C20:C34" si="1">SUM(D20:AB20)</f>
        <v>1</v>
      </c>
      <c r="D20" s="85">
        <v>3.8181226066547634E-2</v>
      </c>
      <c r="E20" s="84">
        <v>0</v>
      </c>
      <c r="F20" s="84">
        <v>0</v>
      </c>
      <c r="G20" s="84">
        <v>0</v>
      </c>
      <c r="H20" s="84">
        <v>0</v>
      </c>
      <c r="I20" s="84">
        <v>0</v>
      </c>
      <c r="J20" s="85">
        <v>0.13901335219935093</v>
      </c>
      <c r="K20" s="85">
        <v>4.9119024357376279E-2</v>
      </c>
      <c r="L20" s="85">
        <v>0.1159923188356972</v>
      </c>
      <c r="M20" s="85">
        <v>0.12330290065020381</v>
      </c>
      <c r="N20" s="84">
        <v>0</v>
      </c>
      <c r="O20" s="84">
        <v>0</v>
      </c>
      <c r="P20" s="84">
        <v>0</v>
      </c>
      <c r="Q20" s="85">
        <v>0.111028759447046</v>
      </c>
      <c r="R20" s="84">
        <v>0</v>
      </c>
      <c r="S20" s="84">
        <v>0</v>
      </c>
      <c r="T20" s="85">
        <v>0.37058248829296231</v>
      </c>
      <c r="U20" s="84">
        <v>0</v>
      </c>
      <c r="V20" s="84">
        <v>0</v>
      </c>
      <c r="W20" s="84">
        <v>0</v>
      </c>
      <c r="X20" s="84">
        <v>0</v>
      </c>
      <c r="Y20" s="84">
        <v>0</v>
      </c>
      <c r="Z20" s="84">
        <v>0</v>
      </c>
      <c r="AA20" s="85">
        <v>5.2779930150815842E-2</v>
      </c>
      <c r="AB20" s="84">
        <v>0</v>
      </c>
      <c r="AK20" s="5"/>
      <c r="AM20" s="13"/>
      <c r="AN20" s="13"/>
    </row>
    <row r="21" spans="1:46" ht="16.149999999999999" customHeight="1" x14ac:dyDescent="0.25">
      <c r="A21" s="17" t="s">
        <v>43</v>
      </c>
      <c r="B21" s="11" t="s">
        <v>295</v>
      </c>
      <c r="C21" s="12">
        <f t="shared" si="1"/>
        <v>0.99999999999999989</v>
      </c>
      <c r="D21" s="84">
        <v>0</v>
      </c>
      <c r="E21" s="84">
        <v>0</v>
      </c>
      <c r="F21" s="85">
        <v>2.6237608922364763E-3</v>
      </c>
      <c r="G21" s="84">
        <v>0</v>
      </c>
      <c r="H21" s="84">
        <v>0</v>
      </c>
      <c r="I21" s="85">
        <v>9.1823742590597061E-3</v>
      </c>
      <c r="J21" s="84">
        <v>0</v>
      </c>
      <c r="K21" s="84">
        <v>0</v>
      </c>
      <c r="L21" s="84">
        <v>0</v>
      </c>
      <c r="M21" s="85">
        <v>4.6612382321247411E-2</v>
      </c>
      <c r="N21" s="84">
        <v>0</v>
      </c>
      <c r="O21" s="84">
        <v>0</v>
      </c>
      <c r="P21" s="84">
        <v>0</v>
      </c>
      <c r="Q21" s="84">
        <v>0</v>
      </c>
      <c r="R21" s="84">
        <v>0</v>
      </c>
      <c r="S21" s="84">
        <v>0</v>
      </c>
      <c r="T21" s="85">
        <v>0.74623672539494468</v>
      </c>
      <c r="U21" s="84">
        <v>0</v>
      </c>
      <c r="V21" s="85">
        <v>2.2088185502892763E-4</v>
      </c>
      <c r="W21" s="84">
        <v>0</v>
      </c>
      <c r="X21" s="84">
        <v>0</v>
      </c>
      <c r="Y21" s="85">
        <v>0.17733499730997454</v>
      </c>
      <c r="Z21" s="84">
        <v>0</v>
      </c>
      <c r="AA21" s="85">
        <v>1.778887796750828E-2</v>
      </c>
      <c r="AB21" s="84">
        <v>0</v>
      </c>
      <c r="AK21" s="5"/>
      <c r="AM21" s="13"/>
      <c r="AN21" s="13"/>
    </row>
    <row r="22" spans="1:46" ht="16.149999999999999" customHeight="1" x14ac:dyDescent="0.25">
      <c r="A22" s="17" t="s">
        <v>44</v>
      </c>
      <c r="B22" s="11" t="s">
        <v>256</v>
      </c>
      <c r="C22" s="12">
        <f t="shared" si="1"/>
        <v>1</v>
      </c>
      <c r="D22" s="84">
        <v>0</v>
      </c>
      <c r="E22" s="84">
        <v>0</v>
      </c>
      <c r="F22" s="85">
        <v>8.2641308120476667E-3</v>
      </c>
      <c r="G22" s="85">
        <v>0.65642233677417694</v>
      </c>
      <c r="H22" s="85">
        <v>1.5552356099463092E-2</v>
      </c>
      <c r="I22" s="85">
        <v>3.0578730187296732E-3</v>
      </c>
      <c r="J22" s="85">
        <v>0</v>
      </c>
      <c r="K22" s="84">
        <v>0</v>
      </c>
      <c r="L22" s="85">
        <v>1.7886602134779946E-2</v>
      </c>
      <c r="M22" s="85">
        <v>2.0221919416556329E-2</v>
      </c>
      <c r="N22" s="85">
        <v>7.3664262789611482E-3</v>
      </c>
      <c r="O22" s="85">
        <v>0</v>
      </c>
      <c r="P22" s="85">
        <v>1.6966937049273052E-2</v>
      </c>
      <c r="Q22" s="85">
        <v>4.4246228141215996E-2</v>
      </c>
      <c r="R22" s="85">
        <v>7.3696400183397397E-3</v>
      </c>
      <c r="S22" s="85">
        <v>0</v>
      </c>
      <c r="T22" s="85">
        <v>2.3793990735860616E-2</v>
      </c>
      <c r="U22" s="85">
        <v>5.8918555274174817E-3</v>
      </c>
      <c r="V22" s="85">
        <v>4.413535413265459E-2</v>
      </c>
      <c r="W22" s="85">
        <v>1.5286686977499539E-3</v>
      </c>
      <c r="X22" s="85">
        <v>6.4274787571827073E-4</v>
      </c>
      <c r="Y22" s="85">
        <v>9.2592652106284784E-2</v>
      </c>
      <c r="Z22" s="85">
        <v>2.9638175795828996E-2</v>
      </c>
      <c r="AA22" s="85">
        <v>4.4221053849417026E-3</v>
      </c>
      <c r="AB22" s="84">
        <v>0</v>
      </c>
      <c r="AK22" s="9"/>
    </row>
    <row r="23" spans="1:46" ht="16.149999999999999" customHeight="1" x14ac:dyDescent="0.25">
      <c r="A23" s="17" t="s">
        <v>45</v>
      </c>
      <c r="B23" s="11" t="s">
        <v>295</v>
      </c>
      <c r="C23" s="12">
        <f t="shared" si="1"/>
        <v>0.99999999999999989</v>
      </c>
      <c r="D23" s="85">
        <v>0.3107988008382136</v>
      </c>
      <c r="E23" s="84">
        <v>0</v>
      </c>
      <c r="F23" s="85">
        <v>1.8986106450485335E-3</v>
      </c>
      <c r="G23" s="85">
        <v>2.8788177187615512E-2</v>
      </c>
      <c r="H23" s="84">
        <v>0</v>
      </c>
      <c r="I23" s="85">
        <v>0.27608789733960193</v>
      </c>
      <c r="J23" s="85">
        <v>2.6801744397089591E-4</v>
      </c>
      <c r="K23" s="85">
        <v>5.1031144533090919E-2</v>
      </c>
      <c r="L23" s="85">
        <v>3.587505942703594E-4</v>
      </c>
      <c r="M23" s="85">
        <v>3.449130713485027E-4</v>
      </c>
      <c r="N23" s="85">
        <v>3.3202469999891557E-2</v>
      </c>
      <c r="O23" s="84">
        <v>0</v>
      </c>
      <c r="P23" s="84">
        <v>0</v>
      </c>
      <c r="Q23" s="84">
        <v>0</v>
      </c>
      <c r="R23" s="84">
        <v>0</v>
      </c>
      <c r="S23" s="84">
        <v>0</v>
      </c>
      <c r="T23" s="85">
        <v>1.9967033075390288E-4</v>
      </c>
      <c r="U23" s="85">
        <v>1.9593050955888907E-2</v>
      </c>
      <c r="V23" s="85">
        <v>7.7745353785178542E-3</v>
      </c>
      <c r="W23" s="84">
        <v>0</v>
      </c>
      <c r="X23" s="85">
        <v>0.19269964270695814</v>
      </c>
      <c r="Y23" s="85">
        <v>6.9248438210037899E-2</v>
      </c>
      <c r="Z23" s="84">
        <v>0</v>
      </c>
      <c r="AA23" s="85">
        <v>7.7058807647914871E-3</v>
      </c>
      <c r="AB23" s="84">
        <v>0</v>
      </c>
    </row>
    <row r="24" spans="1:46" ht="16.149999999999999" customHeight="1" x14ac:dyDescent="0.25">
      <c r="A24" s="18" t="s">
        <v>46</v>
      </c>
      <c r="B24" s="11" t="s">
        <v>295</v>
      </c>
      <c r="C24" s="12">
        <f t="shared" si="1"/>
        <v>1</v>
      </c>
      <c r="D24" s="85">
        <v>0.17890021061099046</v>
      </c>
      <c r="E24" s="84">
        <v>0</v>
      </c>
      <c r="F24" s="85">
        <v>3.3225605137727782E-3</v>
      </c>
      <c r="G24" s="85">
        <v>6.473801501054148E-2</v>
      </c>
      <c r="H24" s="84">
        <v>0</v>
      </c>
      <c r="I24" s="85">
        <v>0.15803365622646748</v>
      </c>
      <c r="J24" s="84">
        <v>8.8129824680285521E-3</v>
      </c>
      <c r="K24" s="85">
        <v>0.18186100548987549</v>
      </c>
      <c r="L24" s="85">
        <v>1.7049981583833994E-3</v>
      </c>
      <c r="M24" s="84">
        <v>7.6506327619767927E-4</v>
      </c>
      <c r="N24" s="85">
        <v>3.6619207241433201E-2</v>
      </c>
      <c r="O24" s="84">
        <v>0</v>
      </c>
      <c r="P24" s="84">
        <v>0</v>
      </c>
      <c r="Q24" s="84">
        <v>0</v>
      </c>
      <c r="R24" s="84">
        <v>0</v>
      </c>
      <c r="S24" s="84">
        <v>0</v>
      </c>
      <c r="T24" s="84">
        <v>1.5124208022890693E-2</v>
      </c>
      <c r="U24" s="84">
        <v>0</v>
      </c>
      <c r="V24" s="85">
        <v>1.495698704966463E-2</v>
      </c>
      <c r="W24" s="84">
        <v>0</v>
      </c>
      <c r="X24" s="85">
        <v>0.19855851149288983</v>
      </c>
      <c r="Y24" s="85">
        <v>0.13133458730847461</v>
      </c>
      <c r="Z24" s="84">
        <v>0</v>
      </c>
      <c r="AA24" s="85">
        <v>5.2680071303897345E-3</v>
      </c>
      <c r="AB24" s="84">
        <v>0</v>
      </c>
      <c r="AK24" s="5"/>
      <c r="AM24" s="5"/>
      <c r="AN24" s="5"/>
      <c r="AO24" s="5"/>
      <c r="AP24" s="5"/>
      <c r="AQ24" s="5"/>
      <c r="AR24" s="5"/>
      <c r="AS24" s="5"/>
      <c r="AT24" s="5"/>
    </row>
    <row r="25" spans="1:46" ht="16.149999999999999" customHeight="1" x14ac:dyDescent="0.25">
      <c r="A25" s="17" t="s">
        <v>47</v>
      </c>
      <c r="B25" s="11" t="s">
        <v>295</v>
      </c>
      <c r="C25" s="14">
        <f t="shared" si="1"/>
        <v>1</v>
      </c>
      <c r="D25" s="84">
        <v>0</v>
      </c>
      <c r="E25" s="84">
        <v>0</v>
      </c>
      <c r="F25" s="84">
        <v>0</v>
      </c>
      <c r="G25" s="84">
        <v>0</v>
      </c>
      <c r="H25" s="84">
        <v>0</v>
      </c>
      <c r="I25" s="84">
        <v>0</v>
      </c>
      <c r="J25" s="84">
        <v>5.7871578790364683E-2</v>
      </c>
      <c r="K25" s="84">
        <v>0</v>
      </c>
      <c r="L25" s="84">
        <v>0</v>
      </c>
      <c r="M25" s="84">
        <v>0</v>
      </c>
      <c r="N25" s="84">
        <v>0</v>
      </c>
      <c r="O25" s="84">
        <v>0</v>
      </c>
      <c r="P25" s="84">
        <v>0</v>
      </c>
      <c r="Q25" s="84">
        <v>0.94212842120963536</v>
      </c>
      <c r="R25" s="84">
        <v>0</v>
      </c>
      <c r="S25" s="84">
        <v>0</v>
      </c>
      <c r="T25" s="84">
        <v>0</v>
      </c>
      <c r="U25" s="84">
        <v>0</v>
      </c>
      <c r="V25" s="84">
        <v>0</v>
      </c>
      <c r="W25" s="84">
        <v>0</v>
      </c>
      <c r="X25" s="84">
        <v>0</v>
      </c>
      <c r="Y25" s="84">
        <v>0</v>
      </c>
      <c r="Z25" s="84">
        <v>0</v>
      </c>
      <c r="AA25" s="84">
        <v>0</v>
      </c>
      <c r="AB25" s="84">
        <v>0</v>
      </c>
    </row>
    <row r="26" spans="1:46" ht="16.149999999999999" customHeight="1" x14ac:dyDescent="0.25">
      <c r="A26" s="17" t="s">
        <v>48</v>
      </c>
      <c r="B26" s="11" t="s">
        <v>295</v>
      </c>
      <c r="C26" s="12">
        <f t="shared" si="1"/>
        <v>1.0000000000000002</v>
      </c>
      <c r="D26" s="85">
        <v>0.39490624991467338</v>
      </c>
      <c r="E26" s="85">
        <v>0</v>
      </c>
      <c r="F26" s="85">
        <v>1.5967079238033868E-3</v>
      </c>
      <c r="G26" s="85">
        <v>1.7053748754483882E-2</v>
      </c>
      <c r="H26" s="85">
        <v>0</v>
      </c>
      <c r="I26" s="85">
        <v>0.20579678091789924</v>
      </c>
      <c r="J26" s="85">
        <v>1.618045904164557E-4</v>
      </c>
      <c r="K26" s="85">
        <v>6.5932336758635385E-2</v>
      </c>
      <c r="L26" s="85">
        <v>0</v>
      </c>
      <c r="M26" s="85">
        <v>3.242159480469731E-4</v>
      </c>
      <c r="N26" s="85">
        <v>1.92633421284241E-2</v>
      </c>
      <c r="O26" s="85">
        <v>0</v>
      </c>
      <c r="P26" s="85">
        <v>0</v>
      </c>
      <c r="Q26" s="85">
        <v>0</v>
      </c>
      <c r="R26" s="85">
        <v>0</v>
      </c>
      <c r="S26" s="85">
        <v>0</v>
      </c>
      <c r="T26" s="85">
        <v>6.5581928692514746E-3</v>
      </c>
      <c r="U26" s="85">
        <v>0</v>
      </c>
      <c r="V26" s="85">
        <v>1.8784501668660403E-3</v>
      </c>
      <c r="W26" s="85">
        <v>0</v>
      </c>
      <c r="X26" s="85">
        <v>0.2117049238451526</v>
      </c>
      <c r="Y26" s="85">
        <v>6.9815141289285274E-2</v>
      </c>
      <c r="Z26" s="85">
        <v>0</v>
      </c>
      <c r="AA26" s="85">
        <v>5.0081048930618296E-3</v>
      </c>
      <c r="AB26" s="84">
        <v>0</v>
      </c>
    </row>
    <row r="27" spans="1:46" ht="16.149999999999999" customHeight="1" x14ac:dyDescent="0.25">
      <c r="A27" s="17" t="s">
        <v>49</v>
      </c>
      <c r="B27" s="11" t="s">
        <v>50</v>
      </c>
      <c r="C27" s="12">
        <f t="shared" si="1"/>
        <v>0.99999999999999989</v>
      </c>
      <c r="D27" s="85">
        <v>1.6728723631951348E-4</v>
      </c>
      <c r="E27" s="85">
        <v>0</v>
      </c>
      <c r="F27" s="85">
        <v>4.7055433318208247E-3</v>
      </c>
      <c r="G27" s="85">
        <v>0</v>
      </c>
      <c r="H27" s="85">
        <v>6.1680783847962509E-5</v>
      </c>
      <c r="I27" s="85">
        <v>4.2899277031165724E-4</v>
      </c>
      <c r="J27" s="85">
        <v>0</v>
      </c>
      <c r="K27" s="85">
        <v>7.9581831526235545E-5</v>
      </c>
      <c r="L27" s="85">
        <v>0</v>
      </c>
      <c r="M27" s="85">
        <v>6.2215869512258716E-5</v>
      </c>
      <c r="N27" s="85">
        <v>1.1051464733768614E-3</v>
      </c>
      <c r="O27" s="85">
        <v>2.8119627253488953E-2</v>
      </c>
      <c r="P27" s="85">
        <v>0.7030999847451942</v>
      </c>
      <c r="Q27" s="85">
        <v>0</v>
      </c>
      <c r="R27" s="85">
        <v>4.356375613791901E-3</v>
      </c>
      <c r="S27" s="85">
        <v>2.2066932795575486E-3</v>
      </c>
      <c r="T27" s="85">
        <v>1.5204848304187056E-2</v>
      </c>
      <c r="U27" s="85">
        <v>0.24018550738963032</v>
      </c>
      <c r="V27" s="85">
        <v>7.2771650344283849E-5</v>
      </c>
      <c r="W27" s="85">
        <v>0</v>
      </c>
      <c r="X27" s="85">
        <v>0</v>
      </c>
      <c r="Y27" s="85">
        <v>0</v>
      </c>
      <c r="Z27" s="85">
        <v>0</v>
      </c>
      <c r="AA27" s="85">
        <v>1.4374346709048047E-4</v>
      </c>
      <c r="AB27" s="84">
        <v>0</v>
      </c>
    </row>
    <row r="28" spans="1:46" ht="16.149999999999999" customHeight="1" x14ac:dyDescent="0.25">
      <c r="A28" s="17" t="s">
        <v>51</v>
      </c>
      <c r="B28" s="11" t="s">
        <v>52</v>
      </c>
      <c r="C28" s="12">
        <f t="shared" si="1"/>
        <v>1</v>
      </c>
      <c r="D28" s="84">
        <v>0</v>
      </c>
      <c r="E28" s="84">
        <v>0</v>
      </c>
      <c r="F28" s="84">
        <v>0</v>
      </c>
      <c r="G28" s="84">
        <v>0</v>
      </c>
      <c r="H28" s="84">
        <v>0</v>
      </c>
      <c r="I28" s="84">
        <v>0</v>
      </c>
      <c r="J28" s="84">
        <v>0.13250782816885504</v>
      </c>
      <c r="K28" s="84">
        <v>0</v>
      </c>
      <c r="L28" s="84">
        <v>0</v>
      </c>
      <c r="M28" s="84">
        <v>0</v>
      </c>
      <c r="N28" s="84">
        <v>0</v>
      </c>
      <c r="O28" s="84">
        <v>0</v>
      </c>
      <c r="P28" s="84">
        <v>0</v>
      </c>
      <c r="Q28" s="84">
        <v>0.86749217183114502</v>
      </c>
      <c r="R28" s="84">
        <v>0</v>
      </c>
      <c r="S28" s="84">
        <v>0</v>
      </c>
      <c r="T28" s="84">
        <v>0</v>
      </c>
      <c r="U28" s="84">
        <v>0</v>
      </c>
      <c r="V28" s="84">
        <v>0</v>
      </c>
      <c r="W28" s="84">
        <v>0</v>
      </c>
      <c r="X28" s="84">
        <v>0</v>
      </c>
      <c r="Y28" s="84">
        <v>0</v>
      </c>
      <c r="Z28" s="84">
        <v>0</v>
      </c>
      <c r="AA28" s="84">
        <v>0</v>
      </c>
      <c r="AB28" s="84">
        <v>0</v>
      </c>
    </row>
    <row r="29" spans="1:46" ht="16.149999999999999" customHeight="1" x14ac:dyDescent="0.25">
      <c r="A29" s="17" t="s">
        <v>53</v>
      </c>
      <c r="B29" s="11" t="s">
        <v>295</v>
      </c>
      <c r="C29" s="12">
        <f t="shared" si="1"/>
        <v>1</v>
      </c>
      <c r="D29" s="85">
        <v>0.36264928047587408</v>
      </c>
      <c r="E29" s="85">
        <v>2.8349597560452871E-7</v>
      </c>
      <c r="F29" s="85">
        <v>4.7003254760596717E-3</v>
      </c>
      <c r="G29" s="85">
        <v>4.5902553285714576E-2</v>
      </c>
      <c r="H29" s="85">
        <v>4.1960995338494577E-3</v>
      </c>
      <c r="I29" s="85">
        <v>8.7165619331734209E-2</v>
      </c>
      <c r="J29" s="85">
        <v>8.3417783634510634E-2</v>
      </c>
      <c r="K29" s="85">
        <v>8.2025780594828984E-2</v>
      </c>
      <c r="L29" s="85">
        <v>3.1360683916275396E-2</v>
      </c>
      <c r="M29" s="85">
        <v>2.2380684292758052E-3</v>
      </c>
      <c r="N29" s="85">
        <v>5.7775421443227358E-2</v>
      </c>
      <c r="O29" s="85">
        <v>3.5876037718118969E-3</v>
      </c>
      <c r="P29" s="85">
        <v>8.217622245921645E-3</v>
      </c>
      <c r="Q29" s="85">
        <v>7.4435837338627476E-3</v>
      </c>
      <c r="R29" s="85">
        <v>3.9979358469018917E-3</v>
      </c>
      <c r="S29" s="85">
        <v>1.2793530788154343E-2</v>
      </c>
      <c r="T29" s="85">
        <v>2.5186406163852662E-2</v>
      </c>
      <c r="U29" s="85">
        <v>9.5952047903108786E-4</v>
      </c>
      <c r="V29" s="85">
        <v>2.8359727816647806E-2</v>
      </c>
      <c r="W29" s="85">
        <v>2.0344616195966327E-3</v>
      </c>
      <c r="X29" s="85">
        <v>0.11240628662531758</v>
      </c>
      <c r="Y29" s="85">
        <v>2.9558367701235461E-2</v>
      </c>
      <c r="Z29" s="85">
        <v>9.6280903234810045E-4</v>
      </c>
      <c r="AA29" s="85">
        <v>3.0602445579923526E-3</v>
      </c>
      <c r="AB29" s="84">
        <v>0</v>
      </c>
    </row>
    <row r="30" spans="1:46" ht="16.149999999999999" customHeight="1" x14ac:dyDescent="0.25">
      <c r="A30" s="19" t="s">
        <v>54</v>
      </c>
      <c r="B30" s="11" t="s">
        <v>295</v>
      </c>
      <c r="C30" s="14">
        <f t="shared" si="1"/>
        <v>1</v>
      </c>
      <c r="D30" s="86">
        <v>0.14566127400069423</v>
      </c>
      <c r="E30" s="86">
        <v>1.2833036160476363E-5</v>
      </c>
      <c r="F30" s="86">
        <v>2.6511542938584109E-3</v>
      </c>
      <c r="G30" s="86">
        <v>1.7544476077916704E-2</v>
      </c>
      <c r="H30" s="86">
        <v>0.27346946142286394</v>
      </c>
      <c r="I30" s="86">
        <v>2.6208834262092872E-2</v>
      </c>
      <c r="J30" s="86">
        <v>7.0728969982087275E-2</v>
      </c>
      <c r="K30" s="86">
        <v>4.1160419402836969E-2</v>
      </c>
      <c r="L30" s="86">
        <v>9.1620329341000947E-3</v>
      </c>
      <c r="M30" s="86">
        <v>2.4719241305412122E-2</v>
      </c>
      <c r="N30" s="86">
        <v>2.0680197582091286E-2</v>
      </c>
      <c r="O30" s="86">
        <v>7.8940328852384809E-4</v>
      </c>
      <c r="P30" s="86">
        <v>9.183512828849983E-3</v>
      </c>
      <c r="Q30" s="86">
        <v>1.0958177615534041E-3</v>
      </c>
      <c r="R30" s="86">
        <v>1.3130529271469224E-2</v>
      </c>
      <c r="S30" s="86">
        <v>7.8430095569747685E-2</v>
      </c>
      <c r="T30" s="86">
        <v>1.7701766553209815E-2</v>
      </c>
      <c r="U30" s="86">
        <v>5.9265294268381744E-4</v>
      </c>
      <c r="V30" s="86">
        <v>6.7407066514793062E-3</v>
      </c>
      <c r="W30" s="86">
        <v>0.18953824814370476</v>
      </c>
      <c r="X30" s="86">
        <v>1.0773299543788997E-2</v>
      </c>
      <c r="Y30" s="86">
        <v>1.6218761679263859E-2</v>
      </c>
      <c r="Z30" s="86">
        <v>2.2419794553384949E-2</v>
      </c>
      <c r="AA30" s="86">
        <v>1.386516912226013E-3</v>
      </c>
      <c r="AB30" s="86">
        <v>0</v>
      </c>
    </row>
    <row r="31" spans="1:46" ht="16.149999999999999" customHeight="1" x14ac:dyDescent="0.25">
      <c r="A31" s="17" t="s">
        <v>55</v>
      </c>
      <c r="B31" s="11" t="s">
        <v>56</v>
      </c>
      <c r="C31" s="12">
        <f t="shared" si="1"/>
        <v>0.99999999999999989</v>
      </c>
      <c r="D31" s="84">
        <v>0.15476190476190477</v>
      </c>
      <c r="E31" s="84">
        <v>0</v>
      </c>
      <c r="F31" s="84">
        <v>5.9523809523809521E-3</v>
      </c>
      <c r="G31" s="84">
        <v>2.3809523809523812E-3</v>
      </c>
      <c r="H31" s="84">
        <v>0.32142857142857145</v>
      </c>
      <c r="I31" s="84">
        <v>1.1904761904761904E-2</v>
      </c>
      <c r="J31" s="84">
        <v>5.2380952380952382E-2</v>
      </c>
      <c r="K31" s="84">
        <v>1.1904761904761904E-2</v>
      </c>
      <c r="L31" s="84">
        <v>2.3809523809523812E-3</v>
      </c>
      <c r="M31" s="84">
        <v>1.5476190476190477E-2</v>
      </c>
      <c r="N31" s="84">
        <v>2.0238095238095239E-2</v>
      </c>
      <c r="O31" s="84">
        <v>3.3333333333333335E-3</v>
      </c>
      <c r="P31" s="84">
        <v>2.3809523809523812E-3</v>
      </c>
      <c r="Q31" s="84">
        <v>1.1904761904761906E-3</v>
      </c>
      <c r="R31" s="84">
        <v>1.6666666666666666E-2</v>
      </c>
      <c r="S31" s="84">
        <v>9.285714285714286E-2</v>
      </c>
      <c r="T31" s="84">
        <v>3.5714285714285713E-3</v>
      </c>
      <c r="U31" s="84">
        <v>1.1904761904761906E-3</v>
      </c>
      <c r="V31" s="84">
        <v>9.5238095238095238E-4</v>
      </c>
      <c r="W31" s="84">
        <v>0.23809523809523808</v>
      </c>
      <c r="X31" s="84">
        <v>1.1904761904761906E-3</v>
      </c>
      <c r="Y31" s="84">
        <v>6.4285714285714285E-3</v>
      </c>
      <c r="Z31" s="84">
        <v>3.3333333333333333E-2</v>
      </c>
      <c r="AA31" s="84">
        <v>0</v>
      </c>
      <c r="AB31" s="84">
        <v>0</v>
      </c>
    </row>
    <row r="32" spans="1:46" ht="16.149999999999999" customHeight="1" x14ac:dyDescent="0.25">
      <c r="A32" s="17" t="s">
        <v>109</v>
      </c>
      <c r="B32" s="11" t="s">
        <v>295</v>
      </c>
      <c r="C32" s="14">
        <f t="shared" si="1"/>
        <v>1.0000000000000002</v>
      </c>
      <c r="D32" s="86">
        <v>0.54766457099936139</v>
      </c>
      <c r="E32" s="86">
        <v>0</v>
      </c>
      <c r="F32" s="86">
        <v>0</v>
      </c>
      <c r="G32" s="86">
        <v>0</v>
      </c>
      <c r="H32" s="86">
        <v>0.29119662721315082</v>
      </c>
      <c r="I32" s="86">
        <v>0</v>
      </c>
      <c r="J32" s="86">
        <v>0</v>
      </c>
      <c r="K32" s="86">
        <v>0</v>
      </c>
      <c r="L32" s="86">
        <v>0</v>
      </c>
      <c r="M32" s="86">
        <v>0</v>
      </c>
      <c r="N32" s="86">
        <v>0</v>
      </c>
      <c r="O32" s="86">
        <v>0</v>
      </c>
      <c r="P32" s="86">
        <v>0</v>
      </c>
      <c r="Q32" s="86">
        <v>0</v>
      </c>
      <c r="R32" s="86">
        <v>0</v>
      </c>
      <c r="S32" s="86">
        <v>1.6617909015995313E-2</v>
      </c>
      <c r="T32" s="86">
        <v>0</v>
      </c>
      <c r="U32" s="86">
        <v>0</v>
      </c>
      <c r="V32" s="86">
        <v>0</v>
      </c>
      <c r="W32" s="86">
        <v>8.1632386898035911E-2</v>
      </c>
      <c r="X32" s="86">
        <v>0</v>
      </c>
      <c r="Y32" s="86">
        <v>0</v>
      </c>
      <c r="Z32" s="86">
        <v>6.2888505873456679E-2</v>
      </c>
      <c r="AA32" s="86">
        <v>0</v>
      </c>
      <c r="AB32" s="86">
        <v>0</v>
      </c>
    </row>
    <row r="33" spans="1:28" ht="16.149999999999999" customHeight="1" x14ac:dyDescent="0.25">
      <c r="A33" s="17" t="s">
        <v>108</v>
      </c>
      <c r="B33" s="11" t="s">
        <v>58</v>
      </c>
      <c r="C33" s="12">
        <f t="shared" si="1"/>
        <v>0.99999999999999989</v>
      </c>
      <c r="D33" s="84">
        <v>0</v>
      </c>
      <c r="E33" s="84">
        <v>0</v>
      </c>
      <c r="F33" s="84">
        <v>0</v>
      </c>
      <c r="G33" s="84">
        <v>0</v>
      </c>
      <c r="H33" s="84">
        <v>6.5570984322878209E-2</v>
      </c>
      <c r="I33" s="84">
        <v>0</v>
      </c>
      <c r="J33" s="84">
        <v>0</v>
      </c>
      <c r="K33" s="84">
        <v>0</v>
      </c>
      <c r="L33" s="84">
        <v>3.8905855411497554E-4</v>
      </c>
      <c r="M33" s="84">
        <v>1.0732235901231255E-4</v>
      </c>
      <c r="N33" s="84">
        <v>6.3709576312072583E-3</v>
      </c>
      <c r="O33" s="84">
        <v>0</v>
      </c>
      <c r="P33" s="84">
        <v>2.0360975069135367E-2</v>
      </c>
      <c r="Q33" s="84">
        <v>0</v>
      </c>
      <c r="R33" s="84">
        <v>0.54645602564828655</v>
      </c>
      <c r="S33" s="84">
        <v>4.1068192683905047E-2</v>
      </c>
      <c r="T33" s="84">
        <v>3.7320820853658322E-2</v>
      </c>
      <c r="U33" s="84">
        <v>0</v>
      </c>
      <c r="V33" s="84">
        <v>0</v>
      </c>
      <c r="W33" s="84">
        <v>8.8237675835680207E-2</v>
      </c>
      <c r="X33" s="84">
        <v>0</v>
      </c>
      <c r="Y33" s="84">
        <v>0</v>
      </c>
      <c r="Z33" s="84">
        <v>7.8870411648816835E-2</v>
      </c>
      <c r="AA33" s="84">
        <v>0</v>
      </c>
      <c r="AB33" s="84">
        <v>0.11524757539330491</v>
      </c>
    </row>
    <row r="34" spans="1:28" ht="16.149999999999999" customHeight="1" x14ac:dyDescent="0.25">
      <c r="A34" s="17" t="s">
        <v>107</v>
      </c>
      <c r="B34" s="11" t="s">
        <v>58</v>
      </c>
      <c r="C34" s="12">
        <f t="shared" si="1"/>
        <v>0.99999999999999978</v>
      </c>
      <c r="D34" s="84">
        <v>0</v>
      </c>
      <c r="E34" s="84">
        <v>0</v>
      </c>
      <c r="F34" s="84">
        <v>0</v>
      </c>
      <c r="G34" s="84">
        <v>0</v>
      </c>
      <c r="H34" s="84">
        <v>0.29792075926203537</v>
      </c>
      <c r="I34" s="84">
        <v>0</v>
      </c>
      <c r="J34" s="84">
        <v>0</v>
      </c>
      <c r="K34" s="84">
        <v>0</v>
      </c>
      <c r="L34" s="84">
        <v>1.6003704803940978E-3</v>
      </c>
      <c r="M34" s="84">
        <v>5.9518527003947356E-4</v>
      </c>
      <c r="N34" s="84">
        <v>3.1591534770913955E-2</v>
      </c>
      <c r="O34" s="84">
        <v>0</v>
      </c>
      <c r="P34" s="84">
        <v>0.12104485495345092</v>
      </c>
      <c r="Q34" s="84">
        <v>0</v>
      </c>
      <c r="R34" s="84">
        <v>0.31137417844746978</v>
      </c>
      <c r="S34" s="84">
        <v>5.1095986151703833E-2</v>
      </c>
      <c r="T34" s="84">
        <v>8.2065709226229414E-3</v>
      </c>
      <c r="U34" s="84">
        <v>0</v>
      </c>
      <c r="V34" s="84">
        <v>0</v>
      </c>
      <c r="W34" s="84">
        <v>0.15672489689594715</v>
      </c>
      <c r="X34" s="84">
        <v>0</v>
      </c>
      <c r="Y34" s="84">
        <v>0</v>
      </c>
      <c r="Z34" s="84">
        <v>1.1694254438410183E-2</v>
      </c>
      <c r="AA34" s="84">
        <v>0</v>
      </c>
      <c r="AB34" s="84">
        <v>8.1514084070121295E-3</v>
      </c>
    </row>
    <row r="35" spans="1:28" ht="28.15" customHeight="1" x14ac:dyDescent="0.25">
      <c r="A35" s="73" t="s">
        <v>59</v>
      </c>
      <c r="B35" s="74"/>
      <c r="C35" s="7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2"/>
    </row>
    <row r="36" spans="1:28" ht="16.149999999999999" customHeight="1" x14ac:dyDescent="0.25">
      <c r="A36" s="17" t="s">
        <v>106</v>
      </c>
      <c r="B36" s="11" t="s">
        <v>295</v>
      </c>
      <c r="C36" s="12">
        <f t="shared" ref="C36:C56" si="2">SUM(D36:AB36)</f>
        <v>0.99999999999999978</v>
      </c>
      <c r="D36" s="85">
        <v>0.35450179471302384</v>
      </c>
      <c r="E36" s="85">
        <v>0</v>
      </c>
      <c r="F36" s="85">
        <v>0</v>
      </c>
      <c r="G36" s="85">
        <v>0</v>
      </c>
      <c r="H36" s="85">
        <v>0</v>
      </c>
      <c r="I36" s="85">
        <v>3.8410160748311349E-2</v>
      </c>
      <c r="J36" s="85">
        <v>0</v>
      </c>
      <c r="K36" s="85">
        <v>0.51196018818245725</v>
      </c>
      <c r="L36" s="85">
        <v>0</v>
      </c>
      <c r="M36" s="85">
        <v>2.675129555440491E-3</v>
      </c>
      <c r="N36" s="85">
        <v>0</v>
      </c>
      <c r="O36" s="85">
        <v>3.6472166568988474E-3</v>
      </c>
      <c r="P36" s="85">
        <v>5.5461925104871961E-3</v>
      </c>
      <c r="Q36" s="85">
        <v>0</v>
      </c>
      <c r="R36" s="85">
        <v>0</v>
      </c>
      <c r="S36" s="85">
        <v>2.7134549374535237E-2</v>
      </c>
      <c r="T36" s="85">
        <v>1.1237888689196399E-2</v>
      </c>
      <c r="U36" s="85">
        <v>0</v>
      </c>
      <c r="V36" s="85">
        <v>0</v>
      </c>
      <c r="W36" s="85">
        <v>0</v>
      </c>
      <c r="X36" s="85">
        <v>4.4886879569649332E-2</v>
      </c>
      <c r="Y36" s="85">
        <v>0</v>
      </c>
      <c r="Z36" s="85">
        <v>0</v>
      </c>
      <c r="AA36" s="85">
        <v>0</v>
      </c>
      <c r="AB36" s="85">
        <v>0</v>
      </c>
    </row>
    <row r="37" spans="1:28" ht="16.149999999999999" customHeight="1" x14ac:dyDescent="0.25">
      <c r="A37" s="17" t="s">
        <v>60</v>
      </c>
      <c r="B37" s="11" t="s">
        <v>295</v>
      </c>
      <c r="C37" s="12">
        <f t="shared" si="2"/>
        <v>1</v>
      </c>
      <c r="D37" s="85">
        <v>0.51118868903267045</v>
      </c>
      <c r="E37" s="85">
        <v>0</v>
      </c>
      <c r="F37" s="85">
        <v>7.1203068457821109E-3</v>
      </c>
      <c r="G37" s="85">
        <v>1.6284950621276759E-2</v>
      </c>
      <c r="H37" s="85">
        <v>8.7154607446440595E-3</v>
      </c>
      <c r="I37" s="85">
        <v>7.2755515256964137E-2</v>
      </c>
      <c r="J37" s="85">
        <v>1.0457510647595612E-2</v>
      </c>
      <c r="K37" s="85">
        <v>3.8785113829144263E-2</v>
      </c>
      <c r="L37" s="85">
        <v>3.2845739492973745E-3</v>
      </c>
      <c r="M37" s="85">
        <v>6.5786423311273295E-3</v>
      </c>
      <c r="N37" s="85">
        <v>3.1457821215480825E-2</v>
      </c>
      <c r="O37" s="85">
        <v>1.8229310462554119E-3</v>
      </c>
      <c r="P37" s="85">
        <v>2.5957921317496E-2</v>
      </c>
      <c r="Q37" s="85">
        <v>8.7211538348280701E-3</v>
      </c>
      <c r="R37" s="85">
        <v>3.7845307781840358E-3</v>
      </c>
      <c r="S37" s="85">
        <v>1.2033729221425479E-2</v>
      </c>
      <c r="T37" s="85">
        <v>1.3045617999930684E-2</v>
      </c>
      <c r="U37" s="85">
        <v>1.4675144600029004E-3</v>
      </c>
      <c r="V37" s="85">
        <v>1.3166689861398774E-2</v>
      </c>
      <c r="W37" s="85">
        <v>1.895816877952889E-3</v>
      </c>
      <c r="X37" s="85">
        <v>0.17174002501890051</v>
      </c>
      <c r="Y37" s="85">
        <v>1.4372179399515692E-2</v>
      </c>
      <c r="Z37" s="85">
        <v>5.3361566301531971E-4</v>
      </c>
      <c r="AA37" s="85">
        <v>2.4829690047111302E-2</v>
      </c>
      <c r="AB37" s="85">
        <v>0</v>
      </c>
    </row>
    <row r="38" spans="1:28" ht="16.149999999999999" customHeight="1" x14ac:dyDescent="0.25">
      <c r="A38" s="18" t="s">
        <v>105</v>
      </c>
      <c r="B38" s="11" t="s">
        <v>295</v>
      </c>
      <c r="C38" s="12">
        <f t="shared" si="2"/>
        <v>1</v>
      </c>
      <c r="D38" s="85">
        <v>0</v>
      </c>
      <c r="E38" s="85">
        <v>0</v>
      </c>
      <c r="F38" s="85">
        <v>0</v>
      </c>
      <c r="G38" s="85">
        <v>5.2116203161705989E-2</v>
      </c>
      <c r="H38" s="85">
        <v>3.101231964397857E-4</v>
      </c>
      <c r="I38" s="85">
        <v>0.23946937921089154</v>
      </c>
      <c r="J38" s="85">
        <v>0</v>
      </c>
      <c r="K38" s="85">
        <v>1.8142206991727465E-3</v>
      </c>
      <c r="L38" s="85">
        <v>0</v>
      </c>
      <c r="M38" s="85">
        <v>0</v>
      </c>
      <c r="N38" s="85">
        <v>2.0646451802978732E-2</v>
      </c>
      <c r="O38" s="85">
        <v>0</v>
      </c>
      <c r="P38" s="85">
        <v>0.24981198781215838</v>
      </c>
      <c r="Q38" s="85">
        <v>0</v>
      </c>
      <c r="R38" s="85">
        <v>0.10348811065195648</v>
      </c>
      <c r="S38" s="85">
        <v>5.8225630131569766E-3</v>
      </c>
      <c r="T38" s="85">
        <v>0</v>
      </c>
      <c r="U38" s="85">
        <v>2.558516370628232E-4</v>
      </c>
      <c r="V38" s="85">
        <v>1.2815841092874144E-2</v>
      </c>
      <c r="W38" s="85">
        <v>0</v>
      </c>
      <c r="X38" s="85">
        <v>0</v>
      </c>
      <c r="Y38" s="85">
        <v>0.31344926772160242</v>
      </c>
      <c r="Z38" s="85">
        <v>0</v>
      </c>
      <c r="AA38" s="85">
        <v>0</v>
      </c>
      <c r="AB38" s="85">
        <v>0</v>
      </c>
    </row>
    <row r="39" spans="1:28" ht="16.149999999999999" customHeight="1" x14ac:dyDescent="0.25">
      <c r="A39" s="17" t="s">
        <v>104</v>
      </c>
      <c r="B39" s="11" t="s">
        <v>295</v>
      </c>
      <c r="C39" s="12">
        <f t="shared" si="2"/>
        <v>1</v>
      </c>
      <c r="D39" s="85">
        <v>0.4597935343656615</v>
      </c>
      <c r="E39" s="85">
        <v>0</v>
      </c>
      <c r="F39" s="85">
        <v>0</v>
      </c>
      <c r="G39" s="85">
        <v>0</v>
      </c>
      <c r="H39" s="85">
        <v>0</v>
      </c>
      <c r="I39" s="85">
        <v>0.38568550212804492</v>
      </c>
      <c r="J39" s="85">
        <v>0</v>
      </c>
      <c r="K39" s="85">
        <v>0</v>
      </c>
      <c r="L39" s="85">
        <v>0</v>
      </c>
      <c r="M39" s="85">
        <v>0</v>
      </c>
      <c r="N39" s="85">
        <v>0</v>
      </c>
      <c r="O39" s="85">
        <v>0</v>
      </c>
      <c r="P39" s="85">
        <v>0</v>
      </c>
      <c r="Q39" s="85">
        <v>0</v>
      </c>
      <c r="R39" s="85">
        <v>0</v>
      </c>
      <c r="S39" s="85">
        <v>0.15452096350629357</v>
      </c>
      <c r="T39" s="85">
        <v>0</v>
      </c>
      <c r="U39" s="85">
        <v>0</v>
      </c>
      <c r="V39" s="85">
        <v>0</v>
      </c>
      <c r="W39" s="85">
        <v>0</v>
      </c>
      <c r="X39" s="85">
        <v>0</v>
      </c>
      <c r="Y39" s="85">
        <v>0</v>
      </c>
      <c r="Z39" s="85">
        <v>0</v>
      </c>
      <c r="AA39" s="85">
        <v>0</v>
      </c>
      <c r="AB39" s="85">
        <v>0</v>
      </c>
    </row>
    <row r="40" spans="1:28" ht="16.149999999999999" customHeight="1" x14ac:dyDescent="0.25">
      <c r="A40" s="17" t="s">
        <v>61</v>
      </c>
      <c r="B40" s="11" t="s">
        <v>295</v>
      </c>
      <c r="C40" s="12">
        <f t="shared" si="2"/>
        <v>1.0000000000000002</v>
      </c>
      <c r="D40" s="85">
        <v>8.7997394624923897E-2</v>
      </c>
      <c r="E40" s="85">
        <v>0</v>
      </c>
      <c r="F40" s="85">
        <v>0</v>
      </c>
      <c r="G40" s="85">
        <v>5.4278647418677816E-5</v>
      </c>
      <c r="H40" s="85">
        <v>0.31953946164096059</v>
      </c>
      <c r="I40" s="85">
        <v>6.0323798739032519E-3</v>
      </c>
      <c r="J40" s="85">
        <v>1.399750531079315E-2</v>
      </c>
      <c r="K40" s="85">
        <v>1.2442581705328673E-2</v>
      </c>
      <c r="L40" s="85">
        <v>0</v>
      </c>
      <c r="M40" s="85">
        <v>0</v>
      </c>
      <c r="N40" s="85">
        <v>3.6930765988786671E-3</v>
      </c>
      <c r="O40" s="85">
        <v>0</v>
      </c>
      <c r="P40" s="85">
        <v>5.1415714839143636E-3</v>
      </c>
      <c r="Q40" s="85">
        <v>3.043861404263109E-4</v>
      </c>
      <c r="R40" s="85">
        <v>4.6498707955333991E-3</v>
      </c>
      <c r="S40" s="85">
        <v>3.3647439963558803E-2</v>
      </c>
      <c r="T40" s="85">
        <v>0</v>
      </c>
      <c r="U40" s="85">
        <v>0</v>
      </c>
      <c r="V40" s="85">
        <v>1.2239302849309703E-4</v>
      </c>
      <c r="W40" s="85">
        <v>0.45559474497550012</v>
      </c>
      <c r="X40" s="85">
        <v>3.3844333096352051E-3</v>
      </c>
      <c r="Y40" s="85">
        <v>5.3959361257391479E-3</v>
      </c>
      <c r="Z40" s="85">
        <v>4.8002545774992654E-2</v>
      </c>
      <c r="AA40" s="85">
        <v>0</v>
      </c>
      <c r="AB40" s="85">
        <v>0</v>
      </c>
    </row>
    <row r="41" spans="1:28" ht="16.149999999999999" customHeight="1" x14ac:dyDescent="0.25">
      <c r="A41" s="17" t="s">
        <v>117</v>
      </c>
      <c r="B41" s="11" t="s">
        <v>295</v>
      </c>
      <c r="C41" s="14">
        <f t="shared" si="2"/>
        <v>1.0000000000000002</v>
      </c>
      <c r="D41" s="86">
        <v>0.27601999059675764</v>
      </c>
      <c r="E41" s="86">
        <v>0</v>
      </c>
      <c r="F41" s="86">
        <v>6.6827536142107142E-4</v>
      </c>
      <c r="G41" s="86">
        <v>9.4300761594120781E-3</v>
      </c>
      <c r="H41" s="86">
        <v>5.0644481789710498E-3</v>
      </c>
      <c r="I41" s="86">
        <v>0.27914255789317127</v>
      </c>
      <c r="J41" s="86">
        <v>5.6714911332905321E-3</v>
      </c>
      <c r="K41" s="86">
        <v>9.3178738395459718E-2</v>
      </c>
      <c r="L41" s="86">
        <v>1.9697137948762891E-5</v>
      </c>
      <c r="M41" s="86">
        <v>4.7196055319840124E-3</v>
      </c>
      <c r="N41" s="86">
        <v>1.6805797923921659E-2</v>
      </c>
      <c r="O41" s="86">
        <v>1.2870937786447056E-2</v>
      </c>
      <c r="P41" s="86">
        <v>5.9616670858255684E-3</v>
      </c>
      <c r="Q41" s="86">
        <v>7.1424962325655353E-3</v>
      </c>
      <c r="R41" s="86">
        <v>6.299373088628271E-3</v>
      </c>
      <c r="S41" s="86">
        <v>5.6733466607784598E-3</v>
      </c>
      <c r="T41" s="86">
        <v>1.2874363375655536E-2</v>
      </c>
      <c r="U41" s="86">
        <v>1.2965569688331329E-2</v>
      </c>
      <c r="V41" s="86">
        <v>5.7649811721053129E-2</v>
      </c>
      <c r="W41" s="86">
        <v>2.3194093599086739E-4</v>
      </c>
      <c r="X41" s="86">
        <v>0.18354849363996545</v>
      </c>
      <c r="Y41" s="86">
        <v>1.1181694108015109E-3</v>
      </c>
      <c r="Z41" s="86">
        <v>2.8903408946554242E-4</v>
      </c>
      <c r="AA41" s="86">
        <v>2.6541179721539564E-3</v>
      </c>
      <c r="AB41" s="86">
        <v>0</v>
      </c>
    </row>
    <row r="42" spans="1:28" ht="16.149999999999999" customHeight="1" x14ac:dyDescent="0.25">
      <c r="A42" s="17" t="s">
        <v>103</v>
      </c>
      <c r="B42" s="11" t="s">
        <v>142</v>
      </c>
      <c r="C42" s="14" t="s">
        <v>294</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row>
    <row r="43" spans="1:28" ht="16.149999999999999" customHeight="1" x14ac:dyDescent="0.25">
      <c r="A43" s="17" t="s">
        <v>102</v>
      </c>
      <c r="B43" s="11" t="s">
        <v>62</v>
      </c>
      <c r="C43" s="12">
        <f t="shared" si="2"/>
        <v>1</v>
      </c>
      <c r="D43" s="85">
        <v>3.8241642345698774E-2</v>
      </c>
      <c r="E43" s="85">
        <v>0</v>
      </c>
      <c r="F43" s="85">
        <v>0</v>
      </c>
      <c r="G43" s="85">
        <v>0</v>
      </c>
      <c r="H43" s="85">
        <v>0</v>
      </c>
      <c r="I43" s="85">
        <v>6.7154935563051674E-2</v>
      </c>
      <c r="J43" s="85">
        <v>0</v>
      </c>
      <c r="K43" s="85">
        <v>3.1447717231427191E-3</v>
      </c>
      <c r="L43" s="85">
        <v>0</v>
      </c>
      <c r="M43" s="85">
        <v>0</v>
      </c>
      <c r="N43" s="85">
        <v>0</v>
      </c>
      <c r="O43" s="85">
        <v>0</v>
      </c>
      <c r="P43" s="85">
        <v>0</v>
      </c>
      <c r="Q43" s="85">
        <v>0</v>
      </c>
      <c r="R43" s="85">
        <v>0</v>
      </c>
      <c r="S43" s="85">
        <v>0</v>
      </c>
      <c r="T43" s="85">
        <v>0</v>
      </c>
      <c r="U43" s="85">
        <v>0</v>
      </c>
      <c r="V43" s="85">
        <v>0</v>
      </c>
      <c r="W43" s="85">
        <v>0</v>
      </c>
      <c r="X43" s="85">
        <v>0.88374204194336159</v>
      </c>
      <c r="Y43" s="85">
        <v>0</v>
      </c>
      <c r="Z43" s="85">
        <v>0</v>
      </c>
      <c r="AA43" s="85">
        <v>0</v>
      </c>
      <c r="AB43" s="85">
        <v>7.7166084247452674E-3</v>
      </c>
    </row>
    <row r="44" spans="1:28" ht="16.149999999999999" customHeight="1" x14ac:dyDescent="0.25">
      <c r="A44" s="18" t="s">
        <v>101</v>
      </c>
      <c r="B44" s="11" t="s">
        <v>62</v>
      </c>
      <c r="C44" s="12">
        <f t="shared" si="2"/>
        <v>1</v>
      </c>
      <c r="D44" s="85">
        <v>0.51641743051156597</v>
      </c>
      <c r="E44" s="85">
        <v>0</v>
      </c>
      <c r="F44" s="85">
        <v>0</v>
      </c>
      <c r="G44" s="85">
        <v>0</v>
      </c>
      <c r="H44" s="85">
        <v>0</v>
      </c>
      <c r="I44" s="85">
        <v>0.18022756764782627</v>
      </c>
      <c r="J44" s="85">
        <v>0</v>
      </c>
      <c r="K44" s="85">
        <v>0</v>
      </c>
      <c r="L44" s="85">
        <v>0</v>
      </c>
      <c r="M44" s="85">
        <v>0</v>
      </c>
      <c r="N44" s="85">
        <v>0</v>
      </c>
      <c r="O44" s="85">
        <v>0</v>
      </c>
      <c r="P44" s="85">
        <v>0</v>
      </c>
      <c r="Q44" s="85">
        <v>0</v>
      </c>
      <c r="R44" s="85">
        <v>0</v>
      </c>
      <c r="S44" s="85">
        <v>0</v>
      </c>
      <c r="T44" s="85">
        <v>0</v>
      </c>
      <c r="U44" s="85">
        <v>0</v>
      </c>
      <c r="V44" s="85">
        <v>0</v>
      </c>
      <c r="W44" s="85">
        <v>0</v>
      </c>
      <c r="X44" s="85">
        <v>0.21376440747805109</v>
      </c>
      <c r="Y44" s="85">
        <v>0</v>
      </c>
      <c r="Z44" s="85">
        <v>0</v>
      </c>
      <c r="AA44" s="85">
        <v>0</v>
      </c>
      <c r="AB44" s="85">
        <v>8.9590594362556675E-2</v>
      </c>
    </row>
    <row r="45" spans="1:28" ht="16.149999999999999" customHeight="1" x14ac:dyDescent="0.25">
      <c r="A45" s="18" t="s">
        <v>99</v>
      </c>
      <c r="B45" s="11" t="s">
        <v>142</v>
      </c>
      <c r="C45" s="12" t="s">
        <v>294</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row>
    <row r="46" spans="1:28" ht="16.149999999999999" customHeight="1" x14ac:dyDescent="0.25">
      <c r="A46" s="18" t="s">
        <v>63</v>
      </c>
      <c r="B46" s="28" t="s">
        <v>272</v>
      </c>
      <c r="C46" s="14">
        <f t="shared" si="2"/>
        <v>0.99999999999999989</v>
      </c>
      <c r="D46" s="86">
        <v>0.32441127131420805</v>
      </c>
      <c r="E46" s="86">
        <v>9.1855477459495044E-2</v>
      </c>
      <c r="F46" s="86">
        <v>4.5203108742275918E-3</v>
      </c>
      <c r="G46" s="86">
        <v>6.0385832289299897E-3</v>
      </c>
      <c r="H46" s="86">
        <v>2.0796615208205041E-2</v>
      </c>
      <c r="I46" s="86">
        <v>9.8432888115006473E-2</v>
      </c>
      <c r="J46" s="86">
        <v>1.4800501136049945E-2</v>
      </c>
      <c r="K46" s="86">
        <v>4.644533157794152E-2</v>
      </c>
      <c r="L46" s="86">
        <v>2.7419149342789799E-3</v>
      </c>
      <c r="M46" s="86">
        <v>2.3270443590342513E-2</v>
      </c>
      <c r="N46" s="86">
        <v>7.3418554774594951E-3</v>
      </c>
      <c r="O46" s="86">
        <v>6.625188456883189E-3</v>
      </c>
      <c r="P46" s="86">
        <v>7.7216889983649381E-2</v>
      </c>
      <c r="Q46" s="86">
        <v>2.3665937612808698E-2</v>
      </c>
      <c r="R46" s="86">
        <v>4.4167923045887927E-3</v>
      </c>
      <c r="S46" s="86">
        <v>2.7530630879323892E-2</v>
      </c>
      <c r="T46" s="86">
        <v>2.2293652984519994E-2</v>
      </c>
      <c r="U46" s="86">
        <v>1.3247722591467946E-2</v>
      </c>
      <c r="V46" s="86">
        <v>1.3783895695750961E-2</v>
      </c>
      <c r="W46" s="86">
        <v>5.0591383008090378E-3</v>
      </c>
      <c r="X46" s="86">
        <v>0.11695740343575478</v>
      </c>
      <c r="Y46" s="86">
        <v>6.1182128978829126E-3</v>
      </c>
      <c r="Z46" s="86">
        <v>1.3138895377232285E-3</v>
      </c>
      <c r="AA46" s="86">
        <v>4.1115452402692543E-2</v>
      </c>
      <c r="AB46" s="86">
        <v>0</v>
      </c>
    </row>
    <row r="47" spans="1:28" ht="16.149999999999999" customHeight="1" x14ac:dyDescent="0.25">
      <c r="A47" s="18" t="s">
        <v>64</v>
      </c>
      <c r="B47" s="11" t="s">
        <v>33</v>
      </c>
      <c r="C47" s="12">
        <f t="shared" si="2"/>
        <v>1</v>
      </c>
      <c r="D47" s="84">
        <v>0</v>
      </c>
      <c r="E47" s="84">
        <v>0</v>
      </c>
      <c r="F47" s="84">
        <v>0</v>
      </c>
      <c r="G47" s="84">
        <v>0</v>
      </c>
      <c r="H47" s="84">
        <v>0</v>
      </c>
      <c r="I47" s="84">
        <v>0</v>
      </c>
      <c r="J47" s="84">
        <v>0</v>
      </c>
      <c r="K47" s="84">
        <v>0</v>
      </c>
      <c r="L47" s="84">
        <v>0</v>
      </c>
      <c r="M47" s="84">
        <v>0.25041485902652405</v>
      </c>
      <c r="N47" s="84">
        <v>0</v>
      </c>
      <c r="O47" s="84">
        <v>0</v>
      </c>
      <c r="P47" s="84">
        <v>0</v>
      </c>
      <c r="Q47" s="84">
        <v>0</v>
      </c>
      <c r="R47" s="84">
        <v>0</v>
      </c>
      <c r="S47" s="84">
        <v>0</v>
      </c>
      <c r="T47" s="84">
        <v>8.4998383228692298E-2</v>
      </c>
      <c r="U47" s="84">
        <v>0</v>
      </c>
      <c r="V47" s="84">
        <v>0</v>
      </c>
      <c r="W47" s="84">
        <v>0</v>
      </c>
      <c r="X47" s="84">
        <v>0</v>
      </c>
      <c r="Y47" s="84">
        <v>0</v>
      </c>
      <c r="Z47" s="84">
        <v>0</v>
      </c>
      <c r="AA47" s="84">
        <v>0.66458675774478371</v>
      </c>
      <c r="AB47" s="84">
        <v>0</v>
      </c>
    </row>
    <row r="48" spans="1:28" ht="16.149999999999999" customHeight="1" x14ac:dyDescent="0.25">
      <c r="A48" s="17" t="s">
        <v>193</v>
      </c>
      <c r="B48" s="11" t="s">
        <v>62</v>
      </c>
      <c r="C48" s="12">
        <f t="shared" si="2"/>
        <v>1</v>
      </c>
      <c r="D48" s="84">
        <v>0.52717146807922555</v>
      </c>
      <c r="E48" s="84">
        <v>0</v>
      </c>
      <c r="F48" s="84">
        <v>0</v>
      </c>
      <c r="G48" s="84">
        <v>0</v>
      </c>
      <c r="H48" s="84">
        <v>0</v>
      </c>
      <c r="I48" s="84">
        <v>0.19293825940233525</v>
      </c>
      <c r="J48" s="84">
        <v>0</v>
      </c>
      <c r="K48" s="84">
        <v>0</v>
      </c>
      <c r="L48" s="84">
        <v>0</v>
      </c>
      <c r="M48" s="84">
        <v>0</v>
      </c>
      <c r="N48" s="84">
        <v>0</v>
      </c>
      <c r="O48" s="84">
        <v>0</v>
      </c>
      <c r="P48" s="84">
        <v>0</v>
      </c>
      <c r="Q48" s="84">
        <v>0</v>
      </c>
      <c r="R48" s="84">
        <v>0</v>
      </c>
      <c r="S48" s="84">
        <v>0</v>
      </c>
      <c r="T48" s="84">
        <v>0</v>
      </c>
      <c r="U48" s="84">
        <v>0</v>
      </c>
      <c r="V48" s="84">
        <v>0</v>
      </c>
      <c r="W48" s="84">
        <v>0</v>
      </c>
      <c r="X48" s="84">
        <v>0.21161243963620005</v>
      </c>
      <c r="Y48" s="84">
        <v>0</v>
      </c>
      <c r="Z48" s="84">
        <v>0</v>
      </c>
      <c r="AA48" s="84">
        <v>0</v>
      </c>
      <c r="AB48" s="84">
        <v>6.8277832882239181E-2</v>
      </c>
    </row>
    <row r="49" spans="1:28" ht="16.149999999999999" customHeight="1" x14ac:dyDescent="0.25">
      <c r="A49" s="18" t="s">
        <v>65</v>
      </c>
      <c r="B49" s="11" t="s">
        <v>66</v>
      </c>
      <c r="C49" s="12">
        <f t="shared" si="2"/>
        <v>1.0000000000000002</v>
      </c>
      <c r="D49" s="84">
        <v>0.54161367090862411</v>
      </c>
      <c r="E49" s="84">
        <v>0</v>
      </c>
      <c r="F49" s="84">
        <v>0</v>
      </c>
      <c r="G49" s="84">
        <v>8.384388688010563E-3</v>
      </c>
      <c r="H49" s="84">
        <v>0</v>
      </c>
      <c r="I49" s="84">
        <v>0.20847802361319187</v>
      </c>
      <c r="J49" s="84">
        <v>0</v>
      </c>
      <c r="K49" s="84">
        <v>3.1086409098379786E-2</v>
      </c>
      <c r="L49" s="84">
        <v>0</v>
      </c>
      <c r="M49" s="84">
        <v>1.2772204116339383E-2</v>
      </c>
      <c r="N49" s="84">
        <v>1.9201189198417668E-2</v>
      </c>
      <c r="O49" s="84">
        <v>0</v>
      </c>
      <c r="P49" s="84">
        <v>0</v>
      </c>
      <c r="Q49" s="84">
        <v>0</v>
      </c>
      <c r="R49" s="84">
        <v>0</v>
      </c>
      <c r="S49" s="84">
        <v>0</v>
      </c>
      <c r="T49" s="84">
        <v>1.2690229026368471E-2</v>
      </c>
      <c r="U49" s="84">
        <v>1.1860367960124126E-3</v>
      </c>
      <c r="V49" s="84">
        <v>0</v>
      </c>
      <c r="W49" s="84">
        <v>0</v>
      </c>
      <c r="X49" s="84">
        <v>0.13802454356982979</v>
      </c>
      <c r="Y49" s="84">
        <v>1.2945126576575058E-3</v>
      </c>
      <c r="Z49" s="84">
        <v>0</v>
      </c>
      <c r="AA49" s="84">
        <v>2.5268792327168655E-2</v>
      </c>
      <c r="AB49" s="84">
        <v>0</v>
      </c>
    </row>
    <row r="50" spans="1:28" ht="16.149999999999999" customHeight="1" x14ac:dyDescent="0.25">
      <c r="A50" s="17" t="s">
        <v>100</v>
      </c>
      <c r="B50" s="11" t="s">
        <v>62</v>
      </c>
      <c r="C50" s="12">
        <f t="shared" si="2"/>
        <v>1</v>
      </c>
      <c r="D50" s="84">
        <v>4.1672655635806674E-2</v>
      </c>
      <c r="E50" s="84">
        <v>0</v>
      </c>
      <c r="F50" s="84">
        <v>0</v>
      </c>
      <c r="G50" s="84">
        <v>0</v>
      </c>
      <c r="H50" s="84">
        <v>0</v>
      </c>
      <c r="I50" s="84">
        <v>7.083271929769995E-2</v>
      </c>
      <c r="J50" s="84">
        <v>0</v>
      </c>
      <c r="K50" s="84">
        <v>5.3681898952516226E-3</v>
      </c>
      <c r="L50" s="84">
        <v>0</v>
      </c>
      <c r="M50" s="84">
        <v>0</v>
      </c>
      <c r="N50" s="84">
        <v>0</v>
      </c>
      <c r="O50" s="84">
        <v>0</v>
      </c>
      <c r="P50" s="84">
        <v>0</v>
      </c>
      <c r="Q50" s="84">
        <v>0</v>
      </c>
      <c r="R50" s="84">
        <v>0</v>
      </c>
      <c r="S50" s="84">
        <v>0</v>
      </c>
      <c r="T50" s="84">
        <v>0</v>
      </c>
      <c r="U50" s="84">
        <v>0</v>
      </c>
      <c r="V50" s="84">
        <v>0</v>
      </c>
      <c r="W50" s="84">
        <v>0</v>
      </c>
      <c r="X50" s="84">
        <v>0.871585152186243</v>
      </c>
      <c r="Y50" s="84">
        <v>0</v>
      </c>
      <c r="Z50" s="84">
        <v>0</v>
      </c>
      <c r="AA50" s="84">
        <v>0</v>
      </c>
      <c r="AB50" s="84">
        <v>1.054128298499874E-2</v>
      </c>
    </row>
    <row r="51" spans="1:28" ht="16.149999999999999" customHeight="1" x14ac:dyDescent="0.25">
      <c r="A51" s="18" t="s">
        <v>67</v>
      </c>
      <c r="B51" s="11" t="s">
        <v>50</v>
      </c>
      <c r="C51" s="12">
        <f t="shared" si="2"/>
        <v>0.99999999999999989</v>
      </c>
      <c r="D51" s="84">
        <v>1.3962950761617886E-4</v>
      </c>
      <c r="E51" s="84">
        <v>0</v>
      </c>
      <c r="F51" s="84">
        <v>3.7705221224105493E-3</v>
      </c>
      <c r="G51" s="84">
        <v>0</v>
      </c>
      <c r="H51" s="84">
        <v>4.4660425766228415E-5</v>
      </c>
      <c r="I51" s="84">
        <v>5.0006541438832818E-4</v>
      </c>
      <c r="J51" s="84">
        <v>0</v>
      </c>
      <c r="K51" s="84">
        <v>5.3329802532613935E-5</v>
      </c>
      <c r="L51" s="84">
        <v>0</v>
      </c>
      <c r="M51" s="84">
        <v>4.7944280601980508E-5</v>
      </c>
      <c r="N51" s="84">
        <v>4.1172971930659698E-4</v>
      </c>
      <c r="O51" s="84">
        <v>2.3824498187574841E-2</v>
      </c>
      <c r="P51" s="84">
        <v>0.72418968911614912</v>
      </c>
      <c r="Q51" s="84">
        <v>0</v>
      </c>
      <c r="R51" s="84">
        <v>3.9108740780905938E-3</v>
      </c>
      <c r="S51" s="84">
        <v>2.1921044570579499E-3</v>
      </c>
      <c r="T51" s="84">
        <v>1.5088984584797276E-2</v>
      </c>
      <c r="U51" s="84">
        <v>0.22555945064523808</v>
      </c>
      <c r="V51" s="84">
        <v>8.203069379708719E-5</v>
      </c>
      <c r="W51" s="84">
        <v>0</v>
      </c>
      <c r="X51" s="84">
        <v>0</v>
      </c>
      <c r="Y51" s="84">
        <v>0</v>
      </c>
      <c r="Z51" s="84">
        <v>0</v>
      </c>
      <c r="AA51" s="84">
        <v>1.8448696467255238E-4</v>
      </c>
      <c r="AB51" s="84">
        <v>0</v>
      </c>
    </row>
    <row r="52" spans="1:28" ht="16.149999999999999" customHeight="1" x14ac:dyDescent="0.25">
      <c r="A52" s="27" t="s">
        <v>98</v>
      </c>
      <c r="B52" s="28" t="s">
        <v>57</v>
      </c>
      <c r="C52" s="12" t="s">
        <v>294</v>
      </c>
      <c r="D52" s="84"/>
      <c r="E52" s="84"/>
      <c r="F52" s="84"/>
      <c r="G52" s="84"/>
      <c r="H52" s="84"/>
      <c r="I52" s="84"/>
      <c r="J52" s="84"/>
      <c r="K52" s="84"/>
      <c r="L52" s="84"/>
      <c r="M52" s="84"/>
      <c r="N52" s="84"/>
      <c r="O52" s="84"/>
      <c r="P52" s="84"/>
      <c r="Q52" s="84"/>
      <c r="R52" s="84"/>
      <c r="S52" s="84"/>
      <c r="T52" s="84"/>
      <c r="U52" s="84"/>
      <c r="V52" s="84"/>
      <c r="W52" s="84"/>
      <c r="X52" s="84"/>
      <c r="Y52" s="84"/>
      <c r="Z52" s="84"/>
      <c r="AA52" s="84"/>
      <c r="AB52" s="84"/>
    </row>
    <row r="53" spans="1:28" ht="16.149999999999999" customHeight="1" x14ac:dyDescent="0.25">
      <c r="A53" s="17" t="s">
        <v>68</v>
      </c>
      <c r="B53" s="11" t="s">
        <v>57</v>
      </c>
      <c r="C53" s="14">
        <f t="shared" si="2"/>
        <v>1</v>
      </c>
      <c r="D53" s="86">
        <v>0</v>
      </c>
      <c r="E53" s="86">
        <v>0</v>
      </c>
      <c r="F53" s="86">
        <v>0</v>
      </c>
      <c r="G53" s="86">
        <v>0</v>
      </c>
      <c r="H53" s="86">
        <v>1</v>
      </c>
      <c r="I53" s="86">
        <v>0</v>
      </c>
      <c r="J53" s="86">
        <v>0</v>
      </c>
      <c r="K53" s="86">
        <v>0</v>
      </c>
      <c r="L53" s="86">
        <v>0</v>
      </c>
      <c r="M53" s="86">
        <v>0</v>
      </c>
      <c r="N53" s="86">
        <v>0</v>
      </c>
      <c r="O53" s="86">
        <v>0</v>
      </c>
      <c r="P53" s="86">
        <v>0</v>
      </c>
      <c r="Q53" s="86">
        <v>0</v>
      </c>
      <c r="R53" s="86">
        <v>0</v>
      </c>
      <c r="S53" s="86">
        <v>0</v>
      </c>
      <c r="T53" s="86">
        <v>0</v>
      </c>
      <c r="U53" s="86">
        <v>0</v>
      </c>
      <c r="V53" s="86">
        <v>0</v>
      </c>
      <c r="W53" s="86">
        <v>0</v>
      </c>
      <c r="X53" s="86">
        <v>0</v>
      </c>
      <c r="Y53" s="86">
        <v>0</v>
      </c>
      <c r="Z53" s="86">
        <v>0</v>
      </c>
      <c r="AA53" s="86">
        <v>0</v>
      </c>
      <c r="AB53" s="86">
        <v>0</v>
      </c>
    </row>
    <row r="54" spans="1:28" ht="16.149999999999999" customHeight="1" x14ac:dyDescent="0.25">
      <c r="A54" s="18" t="s">
        <v>69</v>
      </c>
      <c r="B54" s="11" t="s">
        <v>57</v>
      </c>
      <c r="C54" s="14">
        <f t="shared" si="2"/>
        <v>1</v>
      </c>
      <c r="D54" s="86">
        <v>1</v>
      </c>
      <c r="E54" s="86">
        <v>0</v>
      </c>
      <c r="F54" s="86">
        <v>0</v>
      </c>
      <c r="G54" s="86">
        <v>0</v>
      </c>
      <c r="H54" s="86">
        <v>0</v>
      </c>
      <c r="I54" s="86">
        <v>0</v>
      </c>
      <c r="J54" s="86">
        <v>0</v>
      </c>
      <c r="K54" s="86">
        <v>0</v>
      </c>
      <c r="L54" s="86">
        <v>0</v>
      </c>
      <c r="M54" s="86">
        <v>0</v>
      </c>
      <c r="N54" s="86">
        <v>0</v>
      </c>
      <c r="O54" s="86">
        <v>0</v>
      </c>
      <c r="P54" s="86">
        <v>0</v>
      </c>
      <c r="Q54" s="86">
        <v>0</v>
      </c>
      <c r="R54" s="86">
        <v>0</v>
      </c>
      <c r="S54" s="86">
        <v>0</v>
      </c>
      <c r="T54" s="86">
        <v>0</v>
      </c>
      <c r="U54" s="86">
        <v>0</v>
      </c>
      <c r="V54" s="86">
        <v>0</v>
      </c>
      <c r="W54" s="86">
        <v>0</v>
      </c>
      <c r="X54" s="86">
        <v>0</v>
      </c>
      <c r="Y54" s="86">
        <v>0</v>
      </c>
      <c r="Z54" s="86">
        <v>0</v>
      </c>
      <c r="AA54" s="86">
        <v>0</v>
      </c>
      <c r="AB54" s="86">
        <v>0</v>
      </c>
    </row>
    <row r="55" spans="1:28" ht="16.149999999999999" customHeight="1" x14ac:dyDescent="0.25">
      <c r="A55" s="18" t="s">
        <v>70</v>
      </c>
      <c r="B55" s="11" t="s">
        <v>71</v>
      </c>
      <c r="C55" s="12">
        <f t="shared" si="2"/>
        <v>0.99999999999999989</v>
      </c>
      <c r="D55" s="84">
        <v>0.69864728777115481</v>
      </c>
      <c r="E55" s="84">
        <v>0</v>
      </c>
      <c r="F55" s="84">
        <v>0</v>
      </c>
      <c r="G55" s="84">
        <v>0</v>
      </c>
      <c r="H55" s="84">
        <v>0</v>
      </c>
      <c r="I55" s="84">
        <v>0.25701143525916942</v>
      </c>
      <c r="J55" s="84">
        <v>0</v>
      </c>
      <c r="K55" s="84">
        <v>0</v>
      </c>
      <c r="L55" s="84">
        <v>0</v>
      </c>
      <c r="M55" s="84">
        <v>0</v>
      </c>
      <c r="N55" s="84">
        <v>0</v>
      </c>
      <c r="O55" s="84">
        <v>0</v>
      </c>
      <c r="P55" s="84">
        <v>0</v>
      </c>
      <c r="Q55" s="84">
        <v>0</v>
      </c>
      <c r="R55" s="84">
        <v>0</v>
      </c>
      <c r="S55" s="84">
        <v>0</v>
      </c>
      <c r="T55" s="84">
        <v>0</v>
      </c>
      <c r="U55" s="84">
        <v>0</v>
      </c>
      <c r="V55" s="84">
        <v>0</v>
      </c>
      <c r="W55" s="84">
        <v>0</v>
      </c>
      <c r="X55" s="84">
        <v>4.4341276969675762E-2</v>
      </c>
      <c r="Y55" s="84">
        <v>0</v>
      </c>
      <c r="Z55" s="84">
        <v>0</v>
      </c>
      <c r="AA55" s="84">
        <v>0</v>
      </c>
      <c r="AB55" s="84">
        <v>0</v>
      </c>
    </row>
    <row r="56" spans="1:28" ht="16.149999999999999" customHeight="1" x14ac:dyDescent="0.25">
      <c r="A56" s="17" t="s">
        <v>72</v>
      </c>
      <c r="B56" s="11" t="s">
        <v>73</v>
      </c>
      <c r="C56" s="12">
        <f t="shared" si="2"/>
        <v>1</v>
      </c>
      <c r="D56" s="84">
        <v>0.35310175172127917</v>
      </c>
      <c r="E56" s="84">
        <v>2.7232299267244384E-2</v>
      </c>
      <c r="F56" s="84">
        <v>1.0247040301096952E-2</v>
      </c>
      <c r="G56" s="84">
        <v>2.361784650678693E-2</v>
      </c>
      <c r="H56" s="84">
        <v>2.0974810005125522E-2</v>
      </c>
      <c r="I56" s="84">
        <v>0.11484957008953597</v>
      </c>
      <c r="J56" s="84">
        <v>2.3014137427427361E-2</v>
      </c>
      <c r="K56" s="84">
        <v>4.2598702225654976E-2</v>
      </c>
      <c r="L56" s="84">
        <v>1.0941803615007092E-2</v>
      </c>
      <c r="M56" s="84">
        <v>1.5952147560829515E-2</v>
      </c>
      <c r="N56" s="84">
        <v>6.5333209737731979E-3</v>
      </c>
      <c r="O56" s="84">
        <v>1.0555823996168126E-2</v>
      </c>
      <c r="P56" s="84">
        <v>5.5312727154395031E-2</v>
      </c>
      <c r="Q56" s="84">
        <v>2.5417476479623613E-2</v>
      </c>
      <c r="R56" s="84">
        <v>2.4075376070926628E-2</v>
      </c>
      <c r="S56" s="84">
        <v>1.9393833380194955E-2</v>
      </c>
      <c r="T56" s="84">
        <v>2.8175485633705137E-2</v>
      </c>
      <c r="U56" s="84">
        <v>2.1716486267389229E-2</v>
      </c>
      <c r="V56" s="84">
        <v>1.3337648913965246E-2</v>
      </c>
      <c r="W56" s="84">
        <v>9.9982066319305538E-3</v>
      </c>
      <c r="X56" s="84">
        <v>8.2690897974397437E-2</v>
      </c>
      <c r="Y56" s="84">
        <v>2.6170444698821439E-2</v>
      </c>
      <c r="Z56" s="84">
        <v>2.7505154008434268E-3</v>
      </c>
      <c r="AA56" s="84">
        <v>3.1341647703878081E-2</v>
      </c>
      <c r="AB56" s="84">
        <v>0</v>
      </c>
    </row>
    <row r="57" spans="1:28" ht="16.149999999999999" customHeight="1" x14ac:dyDescent="0.25">
      <c r="A57" s="27" t="s">
        <v>97</v>
      </c>
      <c r="B57" s="28" t="s">
        <v>57</v>
      </c>
      <c r="C57" s="12" t="s">
        <v>294</v>
      </c>
      <c r="D57" s="84"/>
      <c r="E57" s="84"/>
      <c r="F57" s="84"/>
      <c r="G57" s="84"/>
      <c r="H57" s="84"/>
      <c r="I57" s="84"/>
      <c r="J57" s="84"/>
      <c r="K57" s="84"/>
      <c r="L57" s="84"/>
      <c r="M57" s="84"/>
      <c r="N57" s="84"/>
      <c r="O57" s="84"/>
      <c r="P57" s="84"/>
      <c r="Q57" s="84"/>
      <c r="R57" s="84"/>
      <c r="S57" s="84"/>
      <c r="T57" s="84"/>
      <c r="U57" s="84"/>
      <c r="V57" s="84"/>
      <c r="W57" s="84"/>
      <c r="X57" s="84"/>
      <c r="Y57" s="84"/>
      <c r="Z57" s="84"/>
      <c r="AA57" s="84"/>
      <c r="AB57" s="84"/>
    </row>
    <row r="58" spans="1:28" ht="16.149999999999999" customHeight="1" x14ac:dyDescent="0.25">
      <c r="A58" s="17" t="s">
        <v>96</v>
      </c>
      <c r="B58" s="11" t="s">
        <v>57</v>
      </c>
      <c r="C58" s="12" t="s">
        <v>123</v>
      </c>
      <c r="D58" s="86">
        <v>0</v>
      </c>
      <c r="E58" s="86">
        <v>0</v>
      </c>
      <c r="F58" s="86">
        <v>0</v>
      </c>
      <c r="G58" s="86">
        <v>0</v>
      </c>
      <c r="H58" s="86">
        <v>0</v>
      </c>
      <c r="I58" s="86">
        <v>0</v>
      </c>
      <c r="J58" s="86">
        <v>0</v>
      </c>
      <c r="K58" s="86">
        <v>0</v>
      </c>
      <c r="L58" s="86">
        <v>0</v>
      </c>
      <c r="M58" s="86">
        <v>0</v>
      </c>
      <c r="N58" s="86">
        <v>0</v>
      </c>
      <c r="O58" s="86">
        <v>0</v>
      </c>
      <c r="P58" s="86">
        <v>0</v>
      </c>
      <c r="Q58" s="86">
        <v>0</v>
      </c>
      <c r="R58" s="86">
        <v>0</v>
      </c>
      <c r="S58" s="86">
        <v>0</v>
      </c>
      <c r="T58" s="86">
        <v>0</v>
      </c>
      <c r="U58" s="86">
        <v>0</v>
      </c>
      <c r="V58" s="86">
        <v>0</v>
      </c>
      <c r="W58" s="86">
        <v>0</v>
      </c>
      <c r="X58" s="86">
        <v>0</v>
      </c>
      <c r="Y58" s="86">
        <v>0</v>
      </c>
      <c r="Z58" s="86">
        <v>0</v>
      </c>
      <c r="AA58" s="86">
        <v>0</v>
      </c>
      <c r="AB58" s="86">
        <v>0</v>
      </c>
    </row>
    <row r="59" spans="1:28" ht="16.149999999999999" customHeight="1" x14ac:dyDescent="0.25">
      <c r="A59" s="27" t="s">
        <v>95</v>
      </c>
      <c r="B59" s="28" t="s">
        <v>57</v>
      </c>
      <c r="C59" s="12" t="s">
        <v>294</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row>
    <row r="60" spans="1:28" ht="16.149999999999999" customHeight="1" x14ac:dyDescent="0.25">
      <c r="A60" s="27" t="s">
        <v>74</v>
      </c>
      <c r="B60" s="28" t="s">
        <v>57</v>
      </c>
      <c r="C60" s="12" t="s">
        <v>294</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row>
    <row r="61" spans="1:28" ht="16.149999999999999" customHeight="1" x14ac:dyDescent="0.25">
      <c r="A61" s="18" t="s">
        <v>94</v>
      </c>
      <c r="B61" s="11" t="s">
        <v>57</v>
      </c>
      <c r="C61" s="14">
        <f>SUM(D61:AB61)</f>
        <v>1</v>
      </c>
      <c r="D61" s="86">
        <v>0</v>
      </c>
      <c r="E61" s="86">
        <v>0</v>
      </c>
      <c r="F61" s="86">
        <v>0</v>
      </c>
      <c r="G61" s="86">
        <v>0</v>
      </c>
      <c r="H61" s="86">
        <v>0</v>
      </c>
      <c r="I61" s="86">
        <v>0</v>
      </c>
      <c r="J61" s="86">
        <v>0</v>
      </c>
      <c r="K61" s="86">
        <v>0</v>
      </c>
      <c r="L61" s="86">
        <v>0</v>
      </c>
      <c r="M61" s="86">
        <v>0</v>
      </c>
      <c r="N61" s="86">
        <v>0</v>
      </c>
      <c r="O61" s="86">
        <v>0</v>
      </c>
      <c r="P61" s="86">
        <v>0</v>
      </c>
      <c r="Q61" s="86">
        <v>0</v>
      </c>
      <c r="R61" s="86">
        <v>0</v>
      </c>
      <c r="S61" s="86">
        <v>0</v>
      </c>
      <c r="T61" s="86">
        <v>0</v>
      </c>
      <c r="U61" s="86">
        <v>0</v>
      </c>
      <c r="V61" s="86">
        <v>0</v>
      </c>
      <c r="W61" s="86">
        <v>0</v>
      </c>
      <c r="X61" s="86">
        <v>0</v>
      </c>
      <c r="Y61" s="86">
        <v>0</v>
      </c>
      <c r="Z61" s="86">
        <v>1</v>
      </c>
      <c r="AA61" s="86">
        <v>0</v>
      </c>
      <c r="AB61" s="86">
        <v>0</v>
      </c>
    </row>
    <row r="62" spans="1:28" ht="16.149999999999999" customHeight="1" x14ac:dyDescent="0.25">
      <c r="A62" s="18" t="s">
        <v>75</v>
      </c>
      <c r="B62" s="11" t="s">
        <v>57</v>
      </c>
      <c r="C62" s="14">
        <f>SUM(D62:AB62)</f>
        <v>1</v>
      </c>
      <c r="D62" s="86">
        <v>0</v>
      </c>
      <c r="E62" s="86">
        <v>0</v>
      </c>
      <c r="F62" s="86">
        <v>0</v>
      </c>
      <c r="G62" s="86">
        <v>0</v>
      </c>
      <c r="H62" s="86">
        <v>0</v>
      </c>
      <c r="I62" s="86">
        <v>0</v>
      </c>
      <c r="J62" s="86">
        <v>0</v>
      </c>
      <c r="K62" s="86">
        <v>0</v>
      </c>
      <c r="L62" s="86">
        <v>0</v>
      </c>
      <c r="M62" s="86">
        <v>0</v>
      </c>
      <c r="N62" s="86">
        <v>0</v>
      </c>
      <c r="O62" s="86">
        <v>0</v>
      </c>
      <c r="P62" s="86">
        <v>0</v>
      </c>
      <c r="Q62" s="86">
        <v>0</v>
      </c>
      <c r="R62" s="86">
        <v>0</v>
      </c>
      <c r="S62" s="86">
        <v>0</v>
      </c>
      <c r="T62" s="86">
        <v>0</v>
      </c>
      <c r="U62" s="86">
        <v>0</v>
      </c>
      <c r="V62" s="86">
        <v>0</v>
      </c>
      <c r="W62" s="86">
        <v>0</v>
      </c>
      <c r="X62" s="86">
        <v>0</v>
      </c>
      <c r="Y62" s="86">
        <v>0</v>
      </c>
      <c r="Z62" s="86">
        <v>1</v>
      </c>
      <c r="AA62" s="86">
        <v>0</v>
      </c>
      <c r="AB62" s="86">
        <v>0</v>
      </c>
    </row>
    <row r="63" spans="1:28" ht="16.149999999999999" customHeight="1" x14ac:dyDescent="0.25">
      <c r="A63" s="27" t="s">
        <v>93</v>
      </c>
      <c r="B63" s="28" t="s">
        <v>57</v>
      </c>
      <c r="C63" s="14" t="s">
        <v>294</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row>
    <row r="64" spans="1:28" ht="16.149999999999999" customHeight="1" x14ac:dyDescent="0.25">
      <c r="A64" s="17" t="s">
        <v>92</v>
      </c>
      <c r="B64" s="28" t="s">
        <v>272</v>
      </c>
      <c r="C64" s="14">
        <f>SUM(D64:AB64)</f>
        <v>1</v>
      </c>
      <c r="D64" s="86">
        <v>0.43171586238867443</v>
      </c>
      <c r="E64" s="86">
        <v>0.30574747483752485</v>
      </c>
      <c r="F64" s="86">
        <v>1.3746868620231611E-2</v>
      </c>
      <c r="G64" s="86">
        <v>1.2775137959009013E-2</v>
      </c>
      <c r="H64" s="86">
        <v>6.8556043897264E-3</v>
      </c>
      <c r="I64" s="86">
        <v>3.5285412450633408E-2</v>
      </c>
      <c r="J64" s="86">
        <v>1.6555081081562971E-2</v>
      </c>
      <c r="K64" s="86">
        <v>4.1722013711208783E-3</v>
      </c>
      <c r="L64" s="86">
        <v>-2.9419368642519012E-4</v>
      </c>
      <c r="M64" s="86">
        <v>5.4381257187686657E-4</v>
      </c>
      <c r="N64" s="86">
        <v>6.9536689518681302E-4</v>
      </c>
      <c r="O64" s="86">
        <v>3.1977962218398694E-2</v>
      </c>
      <c r="P64" s="86">
        <v>6.7664547877793729E-3</v>
      </c>
      <c r="Q64" s="86">
        <v>2.1930802078968716E-3</v>
      </c>
      <c r="R64" s="86">
        <v>9.9847554180670581E-4</v>
      </c>
      <c r="S64" s="86">
        <v>6.686220146027048E-4</v>
      </c>
      <c r="T64" s="86">
        <v>2.8349573419154685E-3</v>
      </c>
      <c r="U64" s="86">
        <v>1.237396475024739E-2</v>
      </c>
      <c r="V64" s="86">
        <v>1.3942997744515071E-2</v>
      </c>
      <c r="W64" s="86">
        <v>6.9536689518681302E-4</v>
      </c>
      <c r="X64" s="86">
        <v>5.5745246097476178E-2</v>
      </c>
      <c r="Y64" s="86">
        <v>1.0314608945271059E-2</v>
      </c>
      <c r="Z64" s="86">
        <v>8.9327901150921367E-3</v>
      </c>
      <c r="AA64" s="86">
        <v>2.4756844460689483E-2</v>
      </c>
      <c r="AB64" s="86">
        <v>0</v>
      </c>
    </row>
    <row r="65" spans="1:28" ht="16.149999999999999" customHeight="1" x14ac:dyDescent="0.25">
      <c r="A65" s="17" t="s">
        <v>76</v>
      </c>
      <c r="B65" s="11" t="s">
        <v>57</v>
      </c>
      <c r="C65" s="14">
        <f>SUM(D65:AB65)</f>
        <v>1</v>
      </c>
      <c r="D65" s="86">
        <v>1</v>
      </c>
      <c r="E65" s="86">
        <v>0</v>
      </c>
      <c r="F65" s="86">
        <v>0</v>
      </c>
      <c r="G65" s="86">
        <v>0</v>
      </c>
      <c r="H65" s="86">
        <v>0</v>
      </c>
      <c r="I65" s="86">
        <v>0</v>
      </c>
      <c r="J65" s="86">
        <v>0</v>
      </c>
      <c r="K65" s="86">
        <v>0</v>
      </c>
      <c r="L65" s="86">
        <v>0</v>
      </c>
      <c r="M65" s="86">
        <v>0</v>
      </c>
      <c r="N65" s="86">
        <v>0</v>
      </c>
      <c r="O65" s="86">
        <v>0</v>
      </c>
      <c r="P65" s="86">
        <v>0</v>
      </c>
      <c r="Q65" s="86">
        <v>0</v>
      </c>
      <c r="R65" s="86">
        <v>0</v>
      </c>
      <c r="S65" s="86">
        <v>0</v>
      </c>
      <c r="T65" s="86">
        <v>0</v>
      </c>
      <c r="U65" s="86">
        <v>0</v>
      </c>
      <c r="V65" s="86">
        <v>0</v>
      </c>
      <c r="W65" s="86">
        <v>0</v>
      </c>
      <c r="X65" s="86">
        <v>0</v>
      </c>
      <c r="Y65" s="86">
        <v>0</v>
      </c>
      <c r="Z65" s="86">
        <v>0</v>
      </c>
      <c r="AA65" s="86">
        <v>0</v>
      </c>
      <c r="AB65" s="86">
        <v>0</v>
      </c>
    </row>
    <row r="66" spans="1:28" ht="16.149999999999999" customHeight="1" x14ac:dyDescent="0.25">
      <c r="A66" s="49" t="s">
        <v>259</v>
      </c>
      <c r="B66" s="11" t="s">
        <v>257</v>
      </c>
      <c r="C66" s="14">
        <f t="shared" ref="C66:C68" si="3">SUM(D66:AB66)</f>
        <v>1.0000000000000002</v>
      </c>
      <c r="D66" s="86">
        <v>0.38816896689782188</v>
      </c>
      <c r="E66" s="86">
        <v>0</v>
      </c>
      <c r="F66" s="86">
        <v>1.5005044422071036E-3</v>
      </c>
      <c r="G66" s="86">
        <v>4.8642491543802481E-4</v>
      </c>
      <c r="H66" s="86">
        <v>4.6921510125406303E-2</v>
      </c>
      <c r="I66" s="86">
        <v>7.6188175994981927E-2</v>
      </c>
      <c r="J66" s="86">
        <v>9.8995210283745264E-2</v>
      </c>
      <c r="K66" s="86">
        <v>1.898485139010038E-2</v>
      </c>
      <c r="L66" s="86">
        <v>2.530611961159186E-4</v>
      </c>
      <c r="M66" s="86">
        <v>3.5771433378085039E-3</v>
      </c>
      <c r="N66" s="86">
        <v>2.1189904315526021E-3</v>
      </c>
      <c r="O66" s="86">
        <v>4.8473299878079006E-3</v>
      </c>
      <c r="P66" s="86">
        <v>3.2063237515673394E-2</v>
      </c>
      <c r="Q66" s="86">
        <v>1.4684701009138709E-3</v>
      </c>
      <c r="R66" s="86">
        <v>0.13707694857175184</v>
      </c>
      <c r="S66" s="86">
        <v>1.3162877827231993E-2</v>
      </c>
      <c r="T66" s="86">
        <v>3.7612576622262126E-2</v>
      </c>
      <c r="U66" s="86">
        <v>6.9898161808972384E-3</v>
      </c>
      <c r="V66" s="86">
        <v>1.1889147727747003E-3</v>
      </c>
      <c r="W66" s="86">
        <v>6.1478597190392703E-3</v>
      </c>
      <c r="X66" s="86">
        <v>8.2398822782377951E-2</v>
      </c>
      <c r="Y66" s="86">
        <v>1.5163376020180699E-3</v>
      </c>
      <c r="Z66" s="86">
        <v>0</v>
      </c>
      <c r="AA66" s="86">
        <v>3.8331969302073846E-2</v>
      </c>
      <c r="AB66" s="86"/>
    </row>
    <row r="67" spans="1:28" ht="16.149999999999999" customHeight="1" x14ac:dyDescent="0.25">
      <c r="A67" s="27" t="s">
        <v>270</v>
      </c>
      <c r="B67" s="28" t="s">
        <v>58</v>
      </c>
      <c r="C67" s="14">
        <f t="shared" si="3"/>
        <v>0.99999999999999967</v>
      </c>
      <c r="D67" s="85">
        <v>0.68648572793917639</v>
      </c>
      <c r="E67" s="86">
        <v>0</v>
      </c>
      <c r="F67" s="86">
        <v>0</v>
      </c>
      <c r="G67" s="86">
        <v>0</v>
      </c>
      <c r="H67" s="86">
        <v>0</v>
      </c>
      <c r="I67" s="86">
        <v>0</v>
      </c>
      <c r="J67" s="86">
        <v>0</v>
      </c>
      <c r="K67" s="86">
        <v>0</v>
      </c>
      <c r="L67" s="86">
        <v>0</v>
      </c>
      <c r="M67" s="86">
        <v>0</v>
      </c>
      <c r="N67" s="86">
        <v>0</v>
      </c>
      <c r="O67" s="86">
        <v>0</v>
      </c>
      <c r="P67" s="86">
        <v>0.18548106120732333</v>
      </c>
      <c r="Q67" s="86">
        <v>0</v>
      </c>
      <c r="R67" s="86">
        <v>0.10649888377312559</v>
      </c>
      <c r="S67" s="86">
        <v>0</v>
      </c>
      <c r="T67" s="86">
        <v>9.3094910097834462E-3</v>
      </c>
      <c r="U67" s="86">
        <v>0</v>
      </c>
      <c r="V67" s="86">
        <v>0</v>
      </c>
      <c r="W67" s="86">
        <v>0</v>
      </c>
      <c r="X67" s="86">
        <v>1.2224836070591034E-2</v>
      </c>
      <c r="Y67" s="86">
        <v>0</v>
      </c>
      <c r="Z67" s="86">
        <v>0</v>
      </c>
      <c r="AA67" s="86">
        <v>0</v>
      </c>
      <c r="AB67" s="86"/>
    </row>
    <row r="68" spans="1:28" ht="16.149999999999999" customHeight="1" x14ac:dyDescent="0.25">
      <c r="A68" s="27" t="s">
        <v>271</v>
      </c>
      <c r="B68" s="28" t="s">
        <v>58</v>
      </c>
      <c r="C68" s="14">
        <f t="shared" si="3"/>
        <v>1</v>
      </c>
      <c r="D68" s="85">
        <v>0.68303694898446543</v>
      </c>
      <c r="E68" s="86">
        <v>0</v>
      </c>
      <c r="F68" s="86">
        <v>0</v>
      </c>
      <c r="G68" s="86">
        <v>0</v>
      </c>
      <c r="H68" s="86">
        <v>0</v>
      </c>
      <c r="I68" s="86">
        <v>0</v>
      </c>
      <c r="J68" s="86">
        <v>0</v>
      </c>
      <c r="K68" s="86">
        <v>0</v>
      </c>
      <c r="L68" s="86">
        <v>0</v>
      </c>
      <c r="M68" s="86">
        <v>0</v>
      </c>
      <c r="N68" s="86">
        <v>0</v>
      </c>
      <c r="O68" s="86">
        <v>0</v>
      </c>
      <c r="P68" s="86">
        <v>0.18836639674121722</v>
      </c>
      <c r="Q68" s="86">
        <v>0</v>
      </c>
      <c r="R68" s="86">
        <v>0.10821548795769309</v>
      </c>
      <c r="S68" s="86">
        <v>0</v>
      </c>
      <c r="T68" s="86">
        <v>8.848350886196071E-3</v>
      </c>
      <c r="U68" s="86">
        <v>0</v>
      </c>
      <c r="V68" s="86">
        <v>0</v>
      </c>
      <c r="W68" s="86">
        <v>0</v>
      </c>
      <c r="X68" s="86">
        <v>1.1532815430428119E-2</v>
      </c>
      <c r="Y68" s="86">
        <v>0</v>
      </c>
      <c r="Z68" s="86">
        <v>0</v>
      </c>
      <c r="AA68" s="86">
        <v>0</v>
      </c>
      <c r="AB68" s="86"/>
    </row>
    <row r="69" spans="1:28" ht="28.15" customHeight="1" x14ac:dyDescent="0.25">
      <c r="A69" s="73" t="s">
        <v>79</v>
      </c>
      <c r="B69" s="74"/>
      <c r="C69" s="7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2"/>
    </row>
    <row r="70" spans="1:28" ht="16.149999999999999" customHeight="1" x14ac:dyDescent="0.25">
      <c r="A70" s="17" t="s">
        <v>80</v>
      </c>
      <c r="B70" s="28" t="s">
        <v>272</v>
      </c>
      <c r="C70" s="14">
        <f>SUM(D70:AB70)</f>
        <v>1.0000000000000002</v>
      </c>
      <c r="D70" s="86">
        <v>0.33145328309323308</v>
      </c>
      <c r="E70" s="86">
        <v>0.18669519282527575</v>
      </c>
      <c r="F70" s="86">
        <v>5.7560192323482988E-3</v>
      </c>
      <c r="G70" s="86">
        <v>1.7793571578457582E-2</v>
      </c>
      <c r="H70" s="86">
        <v>1.7673141313967175E-2</v>
      </c>
      <c r="I70" s="86">
        <v>9.2459423212021136E-2</v>
      </c>
      <c r="J70" s="86">
        <v>1.7135766876203162E-2</v>
      </c>
      <c r="K70" s="86">
        <v>2.4841479102612061E-2</v>
      </c>
      <c r="L70" s="86">
        <v>5.9412263815267277E-3</v>
      </c>
      <c r="M70" s="86">
        <v>8.5177041612305784E-3</v>
      </c>
      <c r="N70" s="86">
        <v>9.3981223826945359E-3</v>
      </c>
      <c r="O70" s="86">
        <v>4.9869077704891114E-3</v>
      </c>
      <c r="P70" s="86">
        <v>3.9523935515067471E-2</v>
      </c>
      <c r="Q70" s="86">
        <v>1.8017097448155682E-2</v>
      </c>
      <c r="R70" s="86">
        <v>1.8754276642915142E-2</v>
      </c>
      <c r="S70" s="86">
        <v>1.9886503599222678E-2</v>
      </c>
      <c r="T70" s="86">
        <v>1.7995201036430156E-2</v>
      </c>
      <c r="U70" s="86">
        <v>1.2132436796919905E-2</v>
      </c>
      <c r="V70" s="86">
        <v>8.4912459970622311E-3</v>
      </c>
      <c r="W70" s="86">
        <v>7.3535449378233139E-3</v>
      </c>
      <c r="X70" s="86">
        <v>9.1130128550183834E-2</v>
      </c>
      <c r="Y70" s="86">
        <v>1.1447261580008576E-2</v>
      </c>
      <c r="Z70" s="86">
        <v>5.1921866304159405E-3</v>
      </c>
      <c r="AA70" s="86">
        <v>2.7424343335735856E-2</v>
      </c>
      <c r="AB70" s="86">
        <v>0</v>
      </c>
    </row>
    <row r="71" spans="1:28" ht="16.149999999999999" customHeight="1" x14ac:dyDescent="0.25">
      <c r="A71" s="17" t="s">
        <v>81</v>
      </c>
      <c r="B71" s="11" t="s">
        <v>57</v>
      </c>
      <c r="C71" s="14">
        <f t="shared" ref="C71:C76" si="4">SUM(D71:AB71)</f>
        <v>0.99999999999999989</v>
      </c>
      <c r="D71" s="86">
        <v>0.47594755296726804</v>
      </c>
      <c r="E71" s="86">
        <v>0</v>
      </c>
      <c r="F71" s="86">
        <v>8.5509842047179901E-3</v>
      </c>
      <c r="G71" s="86">
        <v>2.3119580393108824E-2</v>
      </c>
      <c r="H71" s="86">
        <v>1.6405984994225818E-2</v>
      </c>
      <c r="I71" s="86">
        <v>8.8992167477180695E-2</v>
      </c>
      <c r="J71" s="86">
        <v>2.3015249264942587E-2</v>
      </c>
      <c r="K71" s="86">
        <v>2.8670620113472992E-2</v>
      </c>
      <c r="L71" s="86">
        <v>1.1591994211552157E-2</v>
      </c>
      <c r="M71" s="86">
        <v>1.5681317465944793E-2</v>
      </c>
      <c r="N71" s="86">
        <v>7.6998780940632653E-3</v>
      </c>
      <c r="O71" s="86">
        <v>7.9721455957412393E-3</v>
      </c>
      <c r="P71" s="86">
        <v>4.1972051608184527E-2</v>
      </c>
      <c r="Q71" s="86">
        <v>2.3854714998172429E-2</v>
      </c>
      <c r="R71" s="86">
        <v>1.9471634314548195E-2</v>
      </c>
      <c r="S71" s="86">
        <v>1.3619828237431341E-2</v>
      </c>
      <c r="T71" s="86">
        <v>2.7307368272456219E-2</v>
      </c>
      <c r="U71" s="86">
        <v>1.4959614065602204E-2</v>
      </c>
      <c r="V71" s="86">
        <v>1.0432804053296749E-2</v>
      </c>
      <c r="W71" s="86">
        <v>4.7532879126012057E-3</v>
      </c>
      <c r="X71" s="86">
        <v>7.8085319088063807E-2</v>
      </c>
      <c r="Y71" s="86">
        <v>1.8064321946779947E-2</v>
      </c>
      <c r="Z71" s="86">
        <v>4.4819467009039908E-3</v>
      </c>
      <c r="AA71" s="86">
        <v>3.5349634019740971E-2</v>
      </c>
      <c r="AB71" s="86">
        <v>0</v>
      </c>
    </row>
    <row r="72" spans="1:28" ht="16.149999999999999" customHeight="1" x14ac:dyDescent="0.25">
      <c r="A72" s="17" t="s">
        <v>90</v>
      </c>
      <c r="B72" s="11" t="s">
        <v>57</v>
      </c>
      <c r="C72" s="12">
        <f t="shared" si="4"/>
        <v>1</v>
      </c>
      <c r="D72" s="85">
        <v>0.2284541794360774</v>
      </c>
      <c r="E72" s="85">
        <v>0.14893373743620589</v>
      </c>
      <c r="F72" s="85">
        <v>7.7543415996515286E-3</v>
      </c>
      <c r="G72" s="85">
        <v>1.8593815192827808E-3</v>
      </c>
      <c r="H72" s="85">
        <v>2.1909237817082029E-2</v>
      </c>
      <c r="I72" s="85">
        <v>0.10243169115357816</v>
      </c>
      <c r="J72" s="85">
        <v>9.9857180274075495E-3</v>
      </c>
      <c r="K72" s="85">
        <v>1.8440222214221116E-2</v>
      </c>
      <c r="L72" s="85">
        <v>3.1804392747892475E-3</v>
      </c>
      <c r="M72" s="85">
        <v>1.0590940442832928E-2</v>
      </c>
      <c r="N72" s="85">
        <v>6.6535213216507788E-3</v>
      </c>
      <c r="O72" s="85">
        <v>5.8388488009991028E-3</v>
      </c>
      <c r="P72" s="85">
        <v>7.4606850404985353E-2</v>
      </c>
      <c r="Q72" s="85">
        <v>3.4912567924087395E-2</v>
      </c>
      <c r="R72" s="85">
        <v>4.345277806605289E-2</v>
      </c>
      <c r="S72" s="85">
        <v>6.0558528907404388E-2</v>
      </c>
      <c r="T72" s="85">
        <v>4.5160515111145938E-2</v>
      </c>
      <c r="U72" s="85">
        <v>1.0525199598156263E-2</v>
      </c>
      <c r="V72" s="85">
        <v>2.5832763254595398E-2</v>
      </c>
      <c r="W72" s="85">
        <v>2.1622581754232879E-2</v>
      </c>
      <c r="X72" s="85">
        <v>5.4745914318048164E-2</v>
      </c>
      <c r="Y72" s="85">
        <v>1.8852147343644876E-2</v>
      </c>
      <c r="Z72" s="85">
        <v>1.7374870364447983E-2</v>
      </c>
      <c r="AA72" s="85">
        <v>2.632302390941996E-2</v>
      </c>
      <c r="AB72" s="85">
        <v>0</v>
      </c>
    </row>
    <row r="73" spans="1:28" ht="16.149999999999999" customHeight="1" x14ac:dyDescent="0.25">
      <c r="A73" s="17" t="s">
        <v>89</v>
      </c>
      <c r="B73" s="11" t="s">
        <v>57</v>
      </c>
      <c r="C73" s="12">
        <f t="shared" si="4"/>
        <v>1.0000000000000002</v>
      </c>
      <c r="D73" s="85">
        <v>0.193206522416247</v>
      </c>
      <c r="E73" s="85">
        <v>0.20901647049869079</v>
      </c>
      <c r="F73" s="85">
        <v>4.7115199255906501E-3</v>
      </c>
      <c r="G73" s="85">
        <v>2.9373661654470869E-3</v>
      </c>
      <c r="H73" s="85">
        <v>1.2328465812315281E-2</v>
      </c>
      <c r="I73" s="85">
        <v>0.10952318711591055</v>
      </c>
      <c r="J73" s="85">
        <v>1.0287464104080667E-2</v>
      </c>
      <c r="K73" s="85">
        <v>1.196171977839388E-2</v>
      </c>
      <c r="L73" s="85">
        <v>3.8989701889161148E-3</v>
      </c>
      <c r="M73" s="85">
        <v>8.6800336799260792E-3</v>
      </c>
      <c r="N73" s="85">
        <v>1.2940086745970494E-2</v>
      </c>
      <c r="O73" s="85">
        <v>2.708801157277417E-3</v>
      </c>
      <c r="P73" s="85">
        <v>6.4581960489740742E-2</v>
      </c>
      <c r="Q73" s="85">
        <v>4.7239788705354786E-2</v>
      </c>
      <c r="R73" s="85">
        <v>4.2171489901798594E-2</v>
      </c>
      <c r="S73" s="85">
        <v>5.3818791215039352E-2</v>
      </c>
      <c r="T73" s="85">
        <v>4.0789906170552989E-2</v>
      </c>
      <c r="U73" s="85">
        <v>8.0437213826529356E-3</v>
      </c>
      <c r="V73" s="85">
        <v>2.3492813114240143E-2</v>
      </c>
      <c r="W73" s="85">
        <v>4.4211132452402865E-2</v>
      </c>
      <c r="X73" s="85">
        <v>3.9436411697001177E-2</v>
      </c>
      <c r="Y73" s="85">
        <v>1.3558276941505706E-2</v>
      </c>
      <c r="Z73" s="85">
        <v>2.3293923047666337E-2</v>
      </c>
      <c r="AA73" s="85">
        <v>1.7161177293278353E-2</v>
      </c>
      <c r="AB73" s="85">
        <v>0</v>
      </c>
    </row>
    <row r="74" spans="1:28" ht="16.149999999999999" customHeight="1" x14ac:dyDescent="0.25">
      <c r="A74" s="17" t="s">
        <v>82</v>
      </c>
      <c r="B74" s="11" t="s">
        <v>57</v>
      </c>
      <c r="C74" s="14">
        <f t="shared" si="4"/>
        <v>1.0000000000000002</v>
      </c>
      <c r="D74" s="86">
        <v>0.35191565514259804</v>
      </c>
      <c r="E74" s="86">
        <v>0.14399599128351598</v>
      </c>
      <c r="F74" s="86">
        <v>6.5940752586988926E-3</v>
      </c>
      <c r="G74" s="86">
        <v>1.0018391539488448E-2</v>
      </c>
      <c r="H74" s="86">
        <v>3.1380343793427926E-2</v>
      </c>
      <c r="I74" s="86">
        <v>8.905173874963962E-2</v>
      </c>
      <c r="J74" s="86">
        <v>1.405970408172745E-2</v>
      </c>
      <c r="K74" s="86">
        <v>2.2458262306320569E-2</v>
      </c>
      <c r="L74" s="86">
        <v>8.0530073230881388E-3</v>
      </c>
      <c r="M74" s="86">
        <v>1.6196965334722955E-2</v>
      </c>
      <c r="N74" s="86">
        <v>1.0539196713287327E-2</v>
      </c>
      <c r="O74" s="86">
        <v>5.2402510221777375E-3</v>
      </c>
      <c r="P74" s="86">
        <v>5.4063603740409492E-2</v>
      </c>
      <c r="Q74" s="86">
        <v>1.3621605115465136E-2</v>
      </c>
      <c r="R74" s="86">
        <v>3.946777952695419E-2</v>
      </c>
      <c r="S74" s="86">
        <v>3.4564096664979824E-2</v>
      </c>
      <c r="T74" s="86">
        <v>2.0484556449470954E-2</v>
      </c>
      <c r="U74" s="86">
        <v>1.0591085648594996E-2</v>
      </c>
      <c r="V74" s="86">
        <v>9.0920869309507064E-3</v>
      </c>
      <c r="W74" s="86">
        <v>2.2892854384556228E-2</v>
      </c>
      <c r="X74" s="86">
        <v>4.7844016909532563E-2</v>
      </c>
      <c r="Y74" s="86">
        <v>7.6615335876489268E-3</v>
      </c>
      <c r="Z74" s="86">
        <v>1.1257229601817194E-2</v>
      </c>
      <c r="AA74" s="86">
        <v>1.8955968890927058E-2</v>
      </c>
      <c r="AB74" s="86">
        <v>0</v>
      </c>
    </row>
    <row r="75" spans="1:28" ht="16.149999999999999" customHeight="1" x14ac:dyDescent="0.25">
      <c r="A75" s="17" t="s">
        <v>83</v>
      </c>
      <c r="B75" s="11" t="s">
        <v>84</v>
      </c>
      <c r="C75" s="14">
        <f t="shared" si="4"/>
        <v>1.0000000000000002</v>
      </c>
      <c r="D75" s="86">
        <v>0.18758163514715934</v>
      </c>
      <c r="E75" s="86">
        <v>0.51153104803793925</v>
      </c>
      <c r="F75" s="86">
        <v>4.111212919196883E-3</v>
      </c>
      <c r="G75" s="86">
        <v>8.1277221340568199E-3</v>
      </c>
      <c r="H75" s="86">
        <v>1.2109627088321879E-2</v>
      </c>
      <c r="I75" s="86">
        <v>5.9377685478573305E-2</v>
      </c>
      <c r="J75" s="86">
        <v>6.8419811404738049E-3</v>
      </c>
      <c r="K75" s="86">
        <v>1.485246495854867E-2</v>
      </c>
      <c r="L75" s="86">
        <v>4.6034942549529681E-3</v>
      </c>
      <c r="M75" s="86">
        <v>5.6465909533045368E-3</v>
      </c>
      <c r="N75" s="86">
        <v>7.0774425543602831E-3</v>
      </c>
      <c r="O75" s="86">
        <v>2.6998615111822207E-3</v>
      </c>
      <c r="P75" s="86">
        <v>2.6705916866189758E-2</v>
      </c>
      <c r="Q75" s="86">
        <v>7.667246595368318E-3</v>
      </c>
      <c r="R75" s="86">
        <v>1.151425175391171E-2</v>
      </c>
      <c r="S75" s="86">
        <v>1.002074843294116E-2</v>
      </c>
      <c r="T75" s="86">
        <v>8.7661289161905572E-3</v>
      </c>
      <c r="U75" s="86">
        <v>9.2983684440073704E-3</v>
      </c>
      <c r="V75" s="86">
        <v>8.57605522158973E-3</v>
      </c>
      <c r="W75" s="86">
        <v>7.2008184126377646E-3</v>
      </c>
      <c r="X75" s="86">
        <v>5.5527134994033896E-2</v>
      </c>
      <c r="Y75" s="86">
        <v>1.1589628063682019E-2</v>
      </c>
      <c r="Z75" s="86">
        <v>6.1303747182050918E-3</v>
      </c>
      <c r="AA75" s="86">
        <v>1.2442561403172743E-2</v>
      </c>
      <c r="AB75" s="86">
        <v>0</v>
      </c>
    </row>
    <row r="76" spans="1:28" ht="16.149999999999999" customHeight="1" x14ac:dyDescent="0.25">
      <c r="A76" s="17" t="s">
        <v>85</v>
      </c>
      <c r="B76" s="11" t="s">
        <v>84</v>
      </c>
      <c r="C76" s="14">
        <f t="shared" si="4"/>
        <v>1.0000000000000002</v>
      </c>
      <c r="D76" s="86">
        <v>0.20551399627316738</v>
      </c>
      <c r="E76" s="86">
        <v>0.44688720611707117</v>
      </c>
      <c r="F76" s="86">
        <v>2.5940162570659889E-3</v>
      </c>
      <c r="G76" s="86">
        <v>1.0507142625774011E-2</v>
      </c>
      <c r="H76" s="86">
        <v>1.0224462232288279E-2</v>
      </c>
      <c r="I76" s="86">
        <v>7.4620373699716594E-2</v>
      </c>
      <c r="J76" s="86">
        <v>8.1507995418903141E-3</v>
      </c>
      <c r="K76" s="86">
        <v>1.5654498680536855E-2</v>
      </c>
      <c r="L76" s="86">
        <v>3.5107240833792946E-3</v>
      </c>
      <c r="M76" s="86">
        <v>5.5487657104915551E-3</v>
      </c>
      <c r="N76" s="86">
        <v>7.7742686970038947E-3</v>
      </c>
      <c r="O76" s="86">
        <v>2.8322727711171188E-3</v>
      </c>
      <c r="P76" s="86">
        <v>2.571767699898541E-2</v>
      </c>
      <c r="Q76" s="86">
        <v>1.0452141300606479E-2</v>
      </c>
      <c r="R76" s="86">
        <v>1.7493150311708009E-2</v>
      </c>
      <c r="S76" s="86">
        <v>7.7084468264331622E-3</v>
      </c>
      <c r="T76" s="86">
        <v>1.5163708733559413E-2</v>
      </c>
      <c r="U76" s="86">
        <v>4.9763554116496692E-3</v>
      </c>
      <c r="V76" s="86">
        <v>3.2593923731668072E-3</v>
      </c>
      <c r="W76" s="86">
        <v>4.5740324784348044E-3</v>
      </c>
      <c r="X76" s="86">
        <v>8.6467602338441155E-2</v>
      </c>
      <c r="Y76" s="86">
        <v>6.8252571954722716E-3</v>
      </c>
      <c r="Z76" s="86">
        <v>4.948881368960269E-3</v>
      </c>
      <c r="AA76" s="86">
        <v>1.8594827973080288E-2</v>
      </c>
      <c r="AB76" s="86">
        <v>0</v>
      </c>
    </row>
    <row r="77" spans="1:28" ht="19.899999999999999" customHeight="1" x14ac:dyDescent="0.25"/>
    <row r="78" spans="1:28" x14ac:dyDescent="0.25">
      <c r="A78" s="4" t="s">
        <v>307</v>
      </c>
    </row>
    <row r="79" spans="1:28" x14ac:dyDescent="0.25">
      <c r="A79" s="4" t="s">
        <v>306</v>
      </c>
    </row>
    <row r="80" spans="1:28" x14ac:dyDescent="0.25">
      <c r="A80" s="4" t="s">
        <v>308</v>
      </c>
    </row>
    <row r="81" spans="1:1" s="2" customFormat="1" x14ac:dyDescent="0.25">
      <c r="A81" s="4" t="s">
        <v>309</v>
      </c>
    </row>
    <row r="82" spans="1:1" s="2" customFormat="1" x14ac:dyDescent="0.25">
      <c r="A82" s="4" t="s">
        <v>293</v>
      </c>
    </row>
    <row r="83" spans="1:1" s="2" customFormat="1" x14ac:dyDescent="0.25">
      <c r="A83" s="4" t="s">
        <v>332</v>
      </c>
    </row>
    <row r="84" spans="1:1" s="2" customFormat="1" x14ac:dyDescent="0.25">
      <c r="A84" s="4" t="s">
        <v>305</v>
      </c>
    </row>
    <row r="85" spans="1:1" s="2" customFormat="1" x14ac:dyDescent="0.25">
      <c r="A85" s="4" t="s">
        <v>304</v>
      </c>
    </row>
    <row r="86" spans="1:1" s="2" customFormat="1" x14ac:dyDescent="0.25">
      <c r="A86" s="4"/>
    </row>
    <row r="87" spans="1:1" s="2" customFormat="1" x14ac:dyDescent="0.25">
      <c r="A87" s="4"/>
    </row>
    <row r="88" spans="1:1" s="2" customFormat="1" x14ac:dyDescent="0.25">
      <c r="A88" s="15"/>
    </row>
    <row r="89" spans="1:1" s="2" customFormat="1" ht="18" customHeight="1" x14ac:dyDescent="0.25"/>
    <row r="91" spans="1:1" s="2" customFormat="1" ht="18" customHeight="1" x14ac:dyDescent="0.25"/>
    <row r="92" spans="1:1" s="2" customFormat="1" ht="18" customHeight="1" x14ac:dyDescent="0.25"/>
  </sheetData>
  <hyperlinks>
    <hyperlink ref="A2" r:id="rId1"/>
  </hyperlinks>
  <printOptions horizontalCentered="1" verticalCentered="1"/>
  <pageMargins left="0.11811023622047245" right="0.11811023622047245" top="0.39370078740157483" bottom="0.39370078740157483" header="0.31496062992125984" footer="0.31496062992125984"/>
  <pageSetup paperSize="9" scale="62" fitToHeight="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2"/>
  <sheetViews>
    <sheetView showGridLines="0" showZeros="0" topLeftCell="A73" zoomScaleNormal="100" workbookViewId="0">
      <selection activeCell="A88" sqref="A88"/>
    </sheetView>
  </sheetViews>
  <sheetFormatPr baseColWidth="10" defaultRowHeight="12.75" x14ac:dyDescent="0.25"/>
  <cols>
    <col min="1" max="1" width="50.42578125" style="2" customWidth="1"/>
    <col min="2" max="2" width="14.42578125" style="2" bestFit="1" customWidth="1"/>
    <col min="3" max="3" width="7.7109375" style="3" customWidth="1"/>
    <col min="4" max="4" width="7.28515625" style="2" bestFit="1" customWidth="1"/>
    <col min="5" max="5" width="6.28515625" style="2" bestFit="1" customWidth="1"/>
    <col min="6" max="6" width="5.28515625" style="2" bestFit="1" customWidth="1"/>
    <col min="7" max="7" width="6.28515625" style="2" bestFit="1" customWidth="1"/>
    <col min="8" max="8" width="7.28515625" style="2" bestFit="1" customWidth="1"/>
    <col min="9" max="14" width="6.28515625" style="2" bestFit="1" customWidth="1"/>
    <col min="15" max="15" width="5.28515625" style="2" bestFit="1" customWidth="1"/>
    <col min="16" max="18" width="6.28515625" style="2" bestFit="1" customWidth="1"/>
    <col min="19" max="19" width="6.140625" style="2" customWidth="1"/>
    <col min="20" max="21" width="6.28515625" style="2" bestFit="1" customWidth="1"/>
    <col min="22" max="22" width="5.28515625" style="2" bestFit="1" customWidth="1"/>
    <col min="23" max="25" width="6.28515625" style="2" bestFit="1" customWidth="1"/>
    <col min="26" max="26" width="7.28515625" style="2" bestFit="1" customWidth="1"/>
    <col min="27" max="28" width="6.28515625" style="2" bestFit="1" customWidth="1"/>
    <col min="29" max="245" width="11.5703125" style="2"/>
    <col min="246" max="246" width="134.140625" style="2" customWidth="1"/>
    <col min="247" max="247" width="27.85546875" style="2" customWidth="1"/>
    <col min="248" max="248" width="25.7109375" style="2" customWidth="1"/>
    <col min="249" max="249" width="15.7109375" style="2" customWidth="1"/>
    <col min="250" max="254" width="23.7109375" style="2" customWidth="1"/>
    <col min="255" max="255" width="25.5703125" style="2" bestFit="1" customWidth="1"/>
    <col min="256" max="273" width="23.7109375" style="2" customWidth="1"/>
    <col min="274" max="274" width="33" style="2" bestFit="1" customWidth="1"/>
    <col min="275" max="275" width="11.5703125" style="2"/>
    <col min="276" max="278" width="14.42578125" style="2" customWidth="1"/>
    <col min="279" max="279" width="14" style="2" customWidth="1"/>
    <col min="280" max="501" width="11.5703125" style="2"/>
    <col min="502" max="502" width="134.140625" style="2" customWidth="1"/>
    <col min="503" max="503" width="27.85546875" style="2" customWidth="1"/>
    <col min="504" max="504" width="25.7109375" style="2" customWidth="1"/>
    <col min="505" max="505" width="15.7109375" style="2" customWidth="1"/>
    <col min="506" max="510" width="23.7109375" style="2" customWidth="1"/>
    <col min="511" max="511" width="25.5703125" style="2" bestFit="1" customWidth="1"/>
    <col min="512" max="529" width="23.7109375" style="2" customWidth="1"/>
    <col min="530" max="530" width="33" style="2" bestFit="1" customWidth="1"/>
    <col min="531" max="531" width="11.5703125" style="2"/>
    <col min="532" max="534" width="14.42578125" style="2" customWidth="1"/>
    <col min="535" max="535" width="14" style="2" customWidth="1"/>
    <col min="536" max="757" width="11.5703125" style="2"/>
    <col min="758" max="758" width="134.140625" style="2" customWidth="1"/>
    <col min="759" max="759" width="27.85546875" style="2" customWidth="1"/>
    <col min="760" max="760" width="25.7109375" style="2" customWidth="1"/>
    <col min="761" max="761" width="15.7109375" style="2" customWidth="1"/>
    <col min="762" max="766" width="23.7109375" style="2" customWidth="1"/>
    <col min="767" max="767" width="25.5703125" style="2" bestFit="1" customWidth="1"/>
    <col min="768" max="785" width="23.7109375" style="2" customWidth="1"/>
    <col min="786" max="786" width="33" style="2" bestFit="1" customWidth="1"/>
    <col min="787" max="787" width="11.5703125" style="2"/>
    <col min="788" max="790" width="14.42578125" style="2" customWidth="1"/>
    <col min="791" max="791" width="14" style="2" customWidth="1"/>
    <col min="792" max="1013" width="11.5703125" style="2"/>
    <col min="1014" max="1014" width="134.140625" style="2" customWidth="1"/>
    <col min="1015" max="1015" width="27.85546875" style="2" customWidth="1"/>
    <col min="1016" max="1016" width="25.7109375" style="2" customWidth="1"/>
    <col min="1017" max="1017" width="15.7109375" style="2" customWidth="1"/>
    <col min="1018" max="1022" width="23.7109375" style="2" customWidth="1"/>
    <col min="1023" max="1023" width="25.5703125" style="2" bestFit="1" customWidth="1"/>
    <col min="1024" max="1041" width="23.7109375" style="2" customWidth="1"/>
    <col min="1042" max="1042" width="33" style="2" bestFit="1" customWidth="1"/>
    <col min="1043" max="1043" width="11.5703125" style="2"/>
    <col min="1044" max="1046" width="14.42578125" style="2" customWidth="1"/>
    <col min="1047" max="1047" width="14" style="2" customWidth="1"/>
    <col min="1048" max="1269" width="11.5703125" style="2"/>
    <col min="1270" max="1270" width="134.140625" style="2" customWidth="1"/>
    <col min="1271" max="1271" width="27.85546875" style="2" customWidth="1"/>
    <col min="1272" max="1272" width="25.7109375" style="2" customWidth="1"/>
    <col min="1273" max="1273" width="15.7109375" style="2" customWidth="1"/>
    <col min="1274" max="1278" width="23.7109375" style="2" customWidth="1"/>
    <col min="1279" max="1279" width="25.5703125" style="2" bestFit="1" customWidth="1"/>
    <col min="1280" max="1297" width="23.7109375" style="2" customWidth="1"/>
    <col min="1298" max="1298" width="33" style="2" bestFit="1" customWidth="1"/>
    <col min="1299" max="1299" width="11.5703125" style="2"/>
    <col min="1300" max="1302" width="14.42578125" style="2" customWidth="1"/>
    <col min="1303" max="1303" width="14" style="2" customWidth="1"/>
    <col min="1304" max="1525" width="11.5703125" style="2"/>
    <col min="1526" max="1526" width="134.140625" style="2" customWidth="1"/>
    <col min="1527" max="1527" width="27.85546875" style="2" customWidth="1"/>
    <col min="1528" max="1528" width="25.7109375" style="2" customWidth="1"/>
    <col min="1529" max="1529" width="15.7109375" style="2" customWidth="1"/>
    <col min="1530" max="1534" width="23.7109375" style="2" customWidth="1"/>
    <col min="1535" max="1535" width="25.5703125" style="2" bestFit="1" customWidth="1"/>
    <col min="1536" max="1553" width="23.7109375" style="2" customWidth="1"/>
    <col min="1554" max="1554" width="33" style="2" bestFit="1" customWidth="1"/>
    <col min="1555" max="1555" width="11.5703125" style="2"/>
    <col min="1556" max="1558" width="14.42578125" style="2" customWidth="1"/>
    <col min="1559" max="1559" width="14" style="2" customWidth="1"/>
    <col min="1560" max="1781" width="11.5703125" style="2"/>
    <col min="1782" max="1782" width="134.140625" style="2" customWidth="1"/>
    <col min="1783" max="1783" width="27.85546875" style="2" customWidth="1"/>
    <col min="1784" max="1784" width="25.7109375" style="2" customWidth="1"/>
    <col min="1785" max="1785" width="15.7109375" style="2" customWidth="1"/>
    <col min="1786" max="1790" width="23.7109375" style="2" customWidth="1"/>
    <col min="1791" max="1791" width="25.5703125" style="2" bestFit="1" customWidth="1"/>
    <col min="1792" max="1809" width="23.7109375" style="2" customWidth="1"/>
    <col min="1810" max="1810" width="33" style="2" bestFit="1" customWidth="1"/>
    <col min="1811" max="1811" width="11.5703125" style="2"/>
    <col min="1812" max="1814" width="14.42578125" style="2" customWidth="1"/>
    <col min="1815" max="1815" width="14" style="2" customWidth="1"/>
    <col min="1816" max="2037" width="11.5703125" style="2"/>
    <col min="2038" max="2038" width="134.140625" style="2" customWidth="1"/>
    <col min="2039" max="2039" width="27.85546875" style="2" customWidth="1"/>
    <col min="2040" max="2040" width="25.7109375" style="2" customWidth="1"/>
    <col min="2041" max="2041" width="15.7109375" style="2" customWidth="1"/>
    <col min="2042" max="2046" width="23.7109375" style="2" customWidth="1"/>
    <col min="2047" max="2047" width="25.5703125" style="2" bestFit="1" customWidth="1"/>
    <col min="2048" max="2065" width="23.7109375" style="2" customWidth="1"/>
    <col min="2066" max="2066" width="33" style="2" bestFit="1" customWidth="1"/>
    <col min="2067" max="2067" width="11.5703125" style="2"/>
    <col min="2068" max="2070" width="14.42578125" style="2" customWidth="1"/>
    <col min="2071" max="2071" width="14" style="2" customWidth="1"/>
    <col min="2072" max="2293" width="11.5703125" style="2"/>
    <col min="2294" max="2294" width="134.140625" style="2" customWidth="1"/>
    <col min="2295" max="2295" width="27.85546875" style="2" customWidth="1"/>
    <col min="2296" max="2296" width="25.7109375" style="2" customWidth="1"/>
    <col min="2297" max="2297" width="15.7109375" style="2" customWidth="1"/>
    <col min="2298" max="2302" width="23.7109375" style="2" customWidth="1"/>
    <col min="2303" max="2303" width="25.5703125" style="2" bestFit="1" customWidth="1"/>
    <col min="2304" max="2321" width="23.7109375" style="2" customWidth="1"/>
    <col min="2322" max="2322" width="33" style="2" bestFit="1" customWidth="1"/>
    <col min="2323" max="2323" width="11.5703125" style="2"/>
    <col min="2324" max="2326" width="14.42578125" style="2" customWidth="1"/>
    <col min="2327" max="2327" width="14" style="2" customWidth="1"/>
    <col min="2328" max="2549" width="11.5703125" style="2"/>
    <col min="2550" max="2550" width="134.140625" style="2" customWidth="1"/>
    <col min="2551" max="2551" width="27.85546875" style="2" customWidth="1"/>
    <col min="2552" max="2552" width="25.7109375" style="2" customWidth="1"/>
    <col min="2553" max="2553" width="15.7109375" style="2" customWidth="1"/>
    <col min="2554" max="2558" width="23.7109375" style="2" customWidth="1"/>
    <col min="2559" max="2559" width="25.5703125" style="2" bestFit="1" customWidth="1"/>
    <col min="2560" max="2577" width="23.7109375" style="2" customWidth="1"/>
    <col min="2578" max="2578" width="33" style="2" bestFit="1" customWidth="1"/>
    <col min="2579" max="2579" width="11.5703125" style="2"/>
    <col min="2580" max="2582" width="14.42578125" style="2" customWidth="1"/>
    <col min="2583" max="2583" width="14" style="2" customWidth="1"/>
    <col min="2584" max="2805" width="11.5703125" style="2"/>
    <col min="2806" max="2806" width="134.140625" style="2" customWidth="1"/>
    <col min="2807" max="2807" width="27.85546875" style="2" customWidth="1"/>
    <col min="2808" max="2808" width="25.7109375" style="2" customWidth="1"/>
    <col min="2809" max="2809" width="15.7109375" style="2" customWidth="1"/>
    <col min="2810" max="2814" width="23.7109375" style="2" customWidth="1"/>
    <col min="2815" max="2815" width="25.5703125" style="2" bestFit="1" customWidth="1"/>
    <col min="2816" max="2833" width="23.7109375" style="2" customWidth="1"/>
    <col min="2834" max="2834" width="33" style="2" bestFit="1" customWidth="1"/>
    <col min="2835" max="2835" width="11.5703125" style="2"/>
    <col min="2836" max="2838" width="14.42578125" style="2" customWidth="1"/>
    <col min="2839" max="2839" width="14" style="2" customWidth="1"/>
    <col min="2840" max="3061" width="11.5703125" style="2"/>
    <col min="3062" max="3062" width="134.140625" style="2" customWidth="1"/>
    <col min="3063" max="3063" width="27.85546875" style="2" customWidth="1"/>
    <col min="3064" max="3064" width="25.7109375" style="2" customWidth="1"/>
    <col min="3065" max="3065" width="15.7109375" style="2" customWidth="1"/>
    <col min="3066" max="3070" width="23.7109375" style="2" customWidth="1"/>
    <col min="3071" max="3071" width="25.5703125" style="2" bestFit="1" customWidth="1"/>
    <col min="3072" max="3089" width="23.7109375" style="2" customWidth="1"/>
    <col min="3090" max="3090" width="33" style="2" bestFit="1" customWidth="1"/>
    <col min="3091" max="3091" width="11.5703125" style="2"/>
    <col min="3092" max="3094" width="14.42578125" style="2" customWidth="1"/>
    <col min="3095" max="3095" width="14" style="2" customWidth="1"/>
    <col min="3096" max="3317" width="11.5703125" style="2"/>
    <col min="3318" max="3318" width="134.140625" style="2" customWidth="1"/>
    <col min="3319" max="3319" width="27.85546875" style="2" customWidth="1"/>
    <col min="3320" max="3320" width="25.7109375" style="2" customWidth="1"/>
    <col min="3321" max="3321" width="15.7109375" style="2" customWidth="1"/>
    <col min="3322" max="3326" width="23.7109375" style="2" customWidth="1"/>
    <col min="3327" max="3327" width="25.5703125" style="2" bestFit="1" customWidth="1"/>
    <col min="3328" max="3345" width="23.7109375" style="2" customWidth="1"/>
    <col min="3346" max="3346" width="33" style="2" bestFit="1" customWidth="1"/>
    <col min="3347" max="3347" width="11.5703125" style="2"/>
    <col min="3348" max="3350" width="14.42578125" style="2" customWidth="1"/>
    <col min="3351" max="3351" width="14" style="2" customWidth="1"/>
    <col min="3352" max="3573" width="11.5703125" style="2"/>
    <col min="3574" max="3574" width="134.140625" style="2" customWidth="1"/>
    <col min="3575" max="3575" width="27.85546875" style="2" customWidth="1"/>
    <col min="3576" max="3576" width="25.7109375" style="2" customWidth="1"/>
    <col min="3577" max="3577" width="15.7109375" style="2" customWidth="1"/>
    <col min="3578" max="3582" width="23.7109375" style="2" customWidth="1"/>
    <col min="3583" max="3583" width="25.5703125" style="2" bestFit="1" customWidth="1"/>
    <col min="3584" max="3601" width="23.7109375" style="2" customWidth="1"/>
    <col min="3602" max="3602" width="33" style="2" bestFit="1" customWidth="1"/>
    <col min="3603" max="3603" width="11.5703125" style="2"/>
    <col min="3604" max="3606" width="14.42578125" style="2" customWidth="1"/>
    <col min="3607" max="3607" width="14" style="2" customWidth="1"/>
    <col min="3608" max="3829" width="11.5703125" style="2"/>
    <col min="3830" max="3830" width="134.140625" style="2" customWidth="1"/>
    <col min="3831" max="3831" width="27.85546875" style="2" customWidth="1"/>
    <col min="3832" max="3832" width="25.7109375" style="2" customWidth="1"/>
    <col min="3833" max="3833" width="15.7109375" style="2" customWidth="1"/>
    <col min="3834" max="3838" width="23.7109375" style="2" customWidth="1"/>
    <col min="3839" max="3839" width="25.5703125" style="2" bestFit="1" customWidth="1"/>
    <col min="3840" max="3857" width="23.7109375" style="2" customWidth="1"/>
    <col min="3858" max="3858" width="33" style="2" bestFit="1" customWidth="1"/>
    <col min="3859" max="3859" width="11.5703125" style="2"/>
    <col min="3860" max="3862" width="14.42578125" style="2" customWidth="1"/>
    <col min="3863" max="3863" width="14" style="2" customWidth="1"/>
    <col min="3864" max="4085" width="11.5703125" style="2"/>
    <col min="4086" max="4086" width="134.140625" style="2" customWidth="1"/>
    <col min="4087" max="4087" width="27.85546875" style="2" customWidth="1"/>
    <col min="4088" max="4088" width="25.7109375" style="2" customWidth="1"/>
    <col min="4089" max="4089" width="15.7109375" style="2" customWidth="1"/>
    <col min="4090" max="4094" width="23.7109375" style="2" customWidth="1"/>
    <col min="4095" max="4095" width="25.5703125" style="2" bestFit="1" customWidth="1"/>
    <col min="4096" max="4113" width="23.7109375" style="2" customWidth="1"/>
    <col min="4114" max="4114" width="33" style="2" bestFit="1" customWidth="1"/>
    <col min="4115" max="4115" width="11.5703125" style="2"/>
    <col min="4116" max="4118" width="14.42578125" style="2" customWidth="1"/>
    <col min="4119" max="4119" width="14" style="2" customWidth="1"/>
    <col min="4120" max="4341" width="11.5703125" style="2"/>
    <col min="4342" max="4342" width="134.140625" style="2" customWidth="1"/>
    <col min="4343" max="4343" width="27.85546875" style="2" customWidth="1"/>
    <col min="4344" max="4344" width="25.7109375" style="2" customWidth="1"/>
    <col min="4345" max="4345" width="15.7109375" style="2" customWidth="1"/>
    <col min="4346" max="4350" width="23.7109375" style="2" customWidth="1"/>
    <col min="4351" max="4351" width="25.5703125" style="2" bestFit="1" customWidth="1"/>
    <col min="4352" max="4369" width="23.7109375" style="2" customWidth="1"/>
    <col min="4370" max="4370" width="33" style="2" bestFit="1" customWidth="1"/>
    <col min="4371" max="4371" width="11.5703125" style="2"/>
    <col min="4372" max="4374" width="14.42578125" style="2" customWidth="1"/>
    <col min="4375" max="4375" width="14" style="2" customWidth="1"/>
    <col min="4376" max="4597" width="11.5703125" style="2"/>
    <col min="4598" max="4598" width="134.140625" style="2" customWidth="1"/>
    <col min="4599" max="4599" width="27.85546875" style="2" customWidth="1"/>
    <col min="4600" max="4600" width="25.7109375" style="2" customWidth="1"/>
    <col min="4601" max="4601" width="15.7109375" style="2" customWidth="1"/>
    <col min="4602" max="4606" width="23.7109375" style="2" customWidth="1"/>
    <col min="4607" max="4607" width="25.5703125" style="2" bestFit="1" customWidth="1"/>
    <col min="4608" max="4625" width="23.7109375" style="2" customWidth="1"/>
    <col min="4626" max="4626" width="33" style="2" bestFit="1" customWidth="1"/>
    <col min="4627" max="4627" width="11.5703125" style="2"/>
    <col min="4628" max="4630" width="14.42578125" style="2" customWidth="1"/>
    <col min="4631" max="4631" width="14" style="2" customWidth="1"/>
    <col min="4632" max="4853" width="11.5703125" style="2"/>
    <col min="4854" max="4854" width="134.140625" style="2" customWidth="1"/>
    <col min="4855" max="4855" width="27.85546875" style="2" customWidth="1"/>
    <col min="4856" max="4856" width="25.7109375" style="2" customWidth="1"/>
    <col min="4857" max="4857" width="15.7109375" style="2" customWidth="1"/>
    <col min="4858" max="4862" width="23.7109375" style="2" customWidth="1"/>
    <col min="4863" max="4863" width="25.5703125" style="2" bestFit="1" customWidth="1"/>
    <col min="4864" max="4881" width="23.7109375" style="2" customWidth="1"/>
    <col min="4882" max="4882" width="33" style="2" bestFit="1" customWidth="1"/>
    <col min="4883" max="4883" width="11.5703125" style="2"/>
    <col min="4884" max="4886" width="14.42578125" style="2" customWidth="1"/>
    <col min="4887" max="4887" width="14" style="2" customWidth="1"/>
    <col min="4888" max="5109" width="11.5703125" style="2"/>
    <col min="5110" max="5110" width="134.140625" style="2" customWidth="1"/>
    <col min="5111" max="5111" width="27.85546875" style="2" customWidth="1"/>
    <col min="5112" max="5112" width="25.7109375" style="2" customWidth="1"/>
    <col min="5113" max="5113" width="15.7109375" style="2" customWidth="1"/>
    <col min="5114" max="5118" width="23.7109375" style="2" customWidth="1"/>
    <col min="5119" max="5119" width="25.5703125" style="2" bestFit="1" customWidth="1"/>
    <col min="5120" max="5137" width="23.7109375" style="2" customWidth="1"/>
    <col min="5138" max="5138" width="33" style="2" bestFit="1" customWidth="1"/>
    <col min="5139" max="5139" width="11.5703125" style="2"/>
    <col min="5140" max="5142" width="14.42578125" style="2" customWidth="1"/>
    <col min="5143" max="5143" width="14" style="2" customWidth="1"/>
    <col min="5144" max="5365" width="11.5703125" style="2"/>
    <col min="5366" max="5366" width="134.140625" style="2" customWidth="1"/>
    <col min="5367" max="5367" width="27.85546875" style="2" customWidth="1"/>
    <col min="5368" max="5368" width="25.7109375" style="2" customWidth="1"/>
    <col min="5369" max="5369" width="15.7109375" style="2" customWidth="1"/>
    <col min="5370" max="5374" width="23.7109375" style="2" customWidth="1"/>
    <col min="5375" max="5375" width="25.5703125" style="2" bestFit="1" customWidth="1"/>
    <col min="5376" max="5393" width="23.7109375" style="2" customWidth="1"/>
    <col min="5394" max="5394" width="33" style="2" bestFit="1" customWidth="1"/>
    <col min="5395" max="5395" width="11.5703125" style="2"/>
    <col min="5396" max="5398" width="14.42578125" style="2" customWidth="1"/>
    <col min="5399" max="5399" width="14" style="2" customWidth="1"/>
    <col min="5400" max="5621" width="11.5703125" style="2"/>
    <col min="5622" max="5622" width="134.140625" style="2" customWidth="1"/>
    <col min="5623" max="5623" width="27.85546875" style="2" customWidth="1"/>
    <col min="5624" max="5624" width="25.7109375" style="2" customWidth="1"/>
    <col min="5625" max="5625" width="15.7109375" style="2" customWidth="1"/>
    <col min="5626" max="5630" width="23.7109375" style="2" customWidth="1"/>
    <col min="5631" max="5631" width="25.5703125" style="2" bestFit="1" customWidth="1"/>
    <col min="5632" max="5649" width="23.7109375" style="2" customWidth="1"/>
    <col min="5650" max="5650" width="33" style="2" bestFit="1" customWidth="1"/>
    <col min="5651" max="5651" width="11.5703125" style="2"/>
    <col min="5652" max="5654" width="14.42578125" style="2" customWidth="1"/>
    <col min="5655" max="5655" width="14" style="2" customWidth="1"/>
    <col min="5656" max="5877" width="11.5703125" style="2"/>
    <col min="5878" max="5878" width="134.140625" style="2" customWidth="1"/>
    <col min="5879" max="5879" width="27.85546875" style="2" customWidth="1"/>
    <col min="5880" max="5880" width="25.7109375" style="2" customWidth="1"/>
    <col min="5881" max="5881" width="15.7109375" style="2" customWidth="1"/>
    <col min="5882" max="5886" width="23.7109375" style="2" customWidth="1"/>
    <col min="5887" max="5887" width="25.5703125" style="2" bestFit="1" customWidth="1"/>
    <col min="5888" max="5905" width="23.7109375" style="2" customWidth="1"/>
    <col min="5906" max="5906" width="33" style="2" bestFit="1" customWidth="1"/>
    <col min="5907" max="5907" width="11.5703125" style="2"/>
    <col min="5908" max="5910" width="14.42578125" style="2" customWidth="1"/>
    <col min="5911" max="5911" width="14" style="2" customWidth="1"/>
    <col min="5912" max="6133" width="11.5703125" style="2"/>
    <col min="6134" max="6134" width="134.140625" style="2" customWidth="1"/>
    <col min="6135" max="6135" width="27.85546875" style="2" customWidth="1"/>
    <col min="6136" max="6136" width="25.7109375" style="2" customWidth="1"/>
    <col min="6137" max="6137" width="15.7109375" style="2" customWidth="1"/>
    <col min="6138" max="6142" width="23.7109375" style="2" customWidth="1"/>
    <col min="6143" max="6143" width="25.5703125" style="2" bestFit="1" customWidth="1"/>
    <col min="6144" max="6161" width="23.7109375" style="2" customWidth="1"/>
    <col min="6162" max="6162" width="33" style="2" bestFit="1" customWidth="1"/>
    <col min="6163" max="6163" width="11.5703125" style="2"/>
    <col min="6164" max="6166" width="14.42578125" style="2" customWidth="1"/>
    <col min="6167" max="6167" width="14" style="2" customWidth="1"/>
    <col min="6168" max="6389" width="11.5703125" style="2"/>
    <col min="6390" max="6390" width="134.140625" style="2" customWidth="1"/>
    <col min="6391" max="6391" width="27.85546875" style="2" customWidth="1"/>
    <col min="6392" max="6392" width="25.7109375" style="2" customWidth="1"/>
    <col min="6393" max="6393" width="15.7109375" style="2" customWidth="1"/>
    <col min="6394" max="6398" width="23.7109375" style="2" customWidth="1"/>
    <col min="6399" max="6399" width="25.5703125" style="2" bestFit="1" customWidth="1"/>
    <col min="6400" max="6417" width="23.7109375" style="2" customWidth="1"/>
    <col min="6418" max="6418" width="33" style="2" bestFit="1" customWidth="1"/>
    <col min="6419" max="6419" width="11.5703125" style="2"/>
    <col min="6420" max="6422" width="14.42578125" style="2" customWidth="1"/>
    <col min="6423" max="6423" width="14" style="2" customWidth="1"/>
    <col min="6424" max="6645" width="11.5703125" style="2"/>
    <col min="6646" max="6646" width="134.140625" style="2" customWidth="1"/>
    <col min="6647" max="6647" width="27.85546875" style="2" customWidth="1"/>
    <col min="6648" max="6648" width="25.7109375" style="2" customWidth="1"/>
    <col min="6649" max="6649" width="15.7109375" style="2" customWidth="1"/>
    <col min="6650" max="6654" width="23.7109375" style="2" customWidth="1"/>
    <col min="6655" max="6655" width="25.5703125" style="2" bestFit="1" customWidth="1"/>
    <col min="6656" max="6673" width="23.7109375" style="2" customWidth="1"/>
    <col min="6674" max="6674" width="33" style="2" bestFit="1" customWidth="1"/>
    <col min="6675" max="6675" width="11.5703125" style="2"/>
    <col min="6676" max="6678" width="14.42578125" style="2" customWidth="1"/>
    <col min="6679" max="6679" width="14" style="2" customWidth="1"/>
    <col min="6680" max="6901" width="11.5703125" style="2"/>
    <col min="6902" max="6902" width="134.140625" style="2" customWidth="1"/>
    <col min="6903" max="6903" width="27.85546875" style="2" customWidth="1"/>
    <col min="6904" max="6904" width="25.7109375" style="2" customWidth="1"/>
    <col min="6905" max="6905" width="15.7109375" style="2" customWidth="1"/>
    <col min="6906" max="6910" width="23.7109375" style="2" customWidth="1"/>
    <col min="6911" max="6911" width="25.5703125" style="2" bestFit="1" customWidth="1"/>
    <col min="6912" max="6929" width="23.7109375" style="2" customWidth="1"/>
    <col min="6930" max="6930" width="33" style="2" bestFit="1" customWidth="1"/>
    <col min="6931" max="6931" width="11.5703125" style="2"/>
    <col min="6932" max="6934" width="14.42578125" style="2" customWidth="1"/>
    <col min="6935" max="6935" width="14" style="2" customWidth="1"/>
    <col min="6936" max="7157" width="11.5703125" style="2"/>
    <col min="7158" max="7158" width="134.140625" style="2" customWidth="1"/>
    <col min="7159" max="7159" width="27.85546875" style="2" customWidth="1"/>
    <col min="7160" max="7160" width="25.7109375" style="2" customWidth="1"/>
    <col min="7161" max="7161" width="15.7109375" style="2" customWidth="1"/>
    <col min="7162" max="7166" width="23.7109375" style="2" customWidth="1"/>
    <col min="7167" max="7167" width="25.5703125" style="2" bestFit="1" customWidth="1"/>
    <col min="7168" max="7185" width="23.7109375" style="2" customWidth="1"/>
    <col min="7186" max="7186" width="33" style="2" bestFit="1" customWidth="1"/>
    <col min="7187" max="7187" width="11.5703125" style="2"/>
    <col min="7188" max="7190" width="14.42578125" style="2" customWidth="1"/>
    <col min="7191" max="7191" width="14" style="2" customWidth="1"/>
    <col min="7192" max="7413" width="11.5703125" style="2"/>
    <col min="7414" max="7414" width="134.140625" style="2" customWidth="1"/>
    <col min="7415" max="7415" width="27.85546875" style="2" customWidth="1"/>
    <col min="7416" max="7416" width="25.7109375" style="2" customWidth="1"/>
    <col min="7417" max="7417" width="15.7109375" style="2" customWidth="1"/>
    <col min="7418" max="7422" width="23.7109375" style="2" customWidth="1"/>
    <col min="7423" max="7423" width="25.5703125" style="2" bestFit="1" customWidth="1"/>
    <col min="7424" max="7441" width="23.7109375" style="2" customWidth="1"/>
    <col min="7442" max="7442" width="33" style="2" bestFit="1" customWidth="1"/>
    <col min="7443" max="7443" width="11.5703125" style="2"/>
    <col min="7444" max="7446" width="14.42578125" style="2" customWidth="1"/>
    <col min="7447" max="7447" width="14" style="2" customWidth="1"/>
    <col min="7448" max="7669" width="11.5703125" style="2"/>
    <col min="7670" max="7670" width="134.140625" style="2" customWidth="1"/>
    <col min="7671" max="7671" width="27.85546875" style="2" customWidth="1"/>
    <col min="7672" max="7672" width="25.7109375" style="2" customWidth="1"/>
    <col min="7673" max="7673" width="15.7109375" style="2" customWidth="1"/>
    <col min="7674" max="7678" width="23.7109375" style="2" customWidth="1"/>
    <col min="7679" max="7679" width="25.5703125" style="2" bestFit="1" customWidth="1"/>
    <col min="7680" max="7697" width="23.7109375" style="2" customWidth="1"/>
    <col min="7698" max="7698" width="33" style="2" bestFit="1" customWidth="1"/>
    <col min="7699" max="7699" width="11.5703125" style="2"/>
    <col min="7700" max="7702" width="14.42578125" style="2" customWidth="1"/>
    <col min="7703" max="7703" width="14" style="2" customWidth="1"/>
    <col min="7704" max="7925" width="11.5703125" style="2"/>
    <col min="7926" max="7926" width="134.140625" style="2" customWidth="1"/>
    <col min="7927" max="7927" width="27.85546875" style="2" customWidth="1"/>
    <col min="7928" max="7928" width="25.7109375" style="2" customWidth="1"/>
    <col min="7929" max="7929" width="15.7109375" style="2" customWidth="1"/>
    <col min="7930" max="7934" width="23.7109375" style="2" customWidth="1"/>
    <col min="7935" max="7935" width="25.5703125" style="2" bestFit="1" customWidth="1"/>
    <col min="7936" max="7953" width="23.7109375" style="2" customWidth="1"/>
    <col min="7954" max="7954" width="33" style="2" bestFit="1" customWidth="1"/>
    <col min="7955" max="7955" width="11.5703125" style="2"/>
    <col min="7956" max="7958" width="14.42578125" style="2" customWidth="1"/>
    <col min="7959" max="7959" width="14" style="2" customWidth="1"/>
    <col min="7960" max="8181" width="11.5703125" style="2"/>
    <col min="8182" max="8182" width="134.140625" style="2" customWidth="1"/>
    <col min="8183" max="8183" width="27.85546875" style="2" customWidth="1"/>
    <col min="8184" max="8184" width="25.7109375" style="2" customWidth="1"/>
    <col min="8185" max="8185" width="15.7109375" style="2" customWidth="1"/>
    <col min="8186" max="8190" width="23.7109375" style="2" customWidth="1"/>
    <col min="8191" max="8191" width="25.5703125" style="2" bestFit="1" customWidth="1"/>
    <col min="8192" max="8209" width="23.7109375" style="2" customWidth="1"/>
    <col min="8210" max="8210" width="33" style="2" bestFit="1" customWidth="1"/>
    <col min="8211" max="8211" width="11.5703125" style="2"/>
    <col min="8212" max="8214" width="14.42578125" style="2" customWidth="1"/>
    <col min="8215" max="8215" width="14" style="2" customWidth="1"/>
    <col min="8216" max="8437" width="11.5703125" style="2"/>
    <col min="8438" max="8438" width="134.140625" style="2" customWidth="1"/>
    <col min="8439" max="8439" width="27.85546875" style="2" customWidth="1"/>
    <col min="8440" max="8440" width="25.7109375" style="2" customWidth="1"/>
    <col min="8441" max="8441" width="15.7109375" style="2" customWidth="1"/>
    <col min="8442" max="8446" width="23.7109375" style="2" customWidth="1"/>
    <col min="8447" max="8447" width="25.5703125" style="2" bestFit="1" customWidth="1"/>
    <col min="8448" max="8465" width="23.7109375" style="2" customWidth="1"/>
    <col min="8466" max="8466" width="33" style="2" bestFit="1" customWidth="1"/>
    <col min="8467" max="8467" width="11.5703125" style="2"/>
    <col min="8468" max="8470" width="14.42578125" style="2" customWidth="1"/>
    <col min="8471" max="8471" width="14" style="2" customWidth="1"/>
    <col min="8472" max="8693" width="11.5703125" style="2"/>
    <col min="8694" max="8694" width="134.140625" style="2" customWidth="1"/>
    <col min="8695" max="8695" width="27.85546875" style="2" customWidth="1"/>
    <col min="8696" max="8696" width="25.7109375" style="2" customWidth="1"/>
    <col min="8697" max="8697" width="15.7109375" style="2" customWidth="1"/>
    <col min="8698" max="8702" width="23.7109375" style="2" customWidth="1"/>
    <col min="8703" max="8703" width="25.5703125" style="2" bestFit="1" customWidth="1"/>
    <col min="8704" max="8721" width="23.7109375" style="2" customWidth="1"/>
    <col min="8722" max="8722" width="33" style="2" bestFit="1" customWidth="1"/>
    <col min="8723" max="8723" width="11.5703125" style="2"/>
    <col min="8724" max="8726" width="14.42578125" style="2" customWidth="1"/>
    <col min="8727" max="8727" width="14" style="2" customWidth="1"/>
    <col min="8728" max="8949" width="11.5703125" style="2"/>
    <col min="8950" max="8950" width="134.140625" style="2" customWidth="1"/>
    <col min="8951" max="8951" width="27.85546875" style="2" customWidth="1"/>
    <col min="8952" max="8952" width="25.7109375" style="2" customWidth="1"/>
    <col min="8953" max="8953" width="15.7109375" style="2" customWidth="1"/>
    <col min="8954" max="8958" width="23.7109375" style="2" customWidth="1"/>
    <col min="8959" max="8959" width="25.5703125" style="2" bestFit="1" customWidth="1"/>
    <col min="8960" max="8977" width="23.7109375" style="2" customWidth="1"/>
    <col min="8978" max="8978" width="33" style="2" bestFit="1" customWidth="1"/>
    <col min="8979" max="8979" width="11.5703125" style="2"/>
    <col min="8980" max="8982" width="14.42578125" style="2" customWidth="1"/>
    <col min="8983" max="8983" width="14" style="2" customWidth="1"/>
    <col min="8984" max="9205" width="11.5703125" style="2"/>
    <col min="9206" max="9206" width="134.140625" style="2" customWidth="1"/>
    <col min="9207" max="9207" width="27.85546875" style="2" customWidth="1"/>
    <col min="9208" max="9208" width="25.7109375" style="2" customWidth="1"/>
    <col min="9209" max="9209" width="15.7109375" style="2" customWidth="1"/>
    <col min="9210" max="9214" width="23.7109375" style="2" customWidth="1"/>
    <col min="9215" max="9215" width="25.5703125" style="2" bestFit="1" customWidth="1"/>
    <col min="9216" max="9233" width="23.7109375" style="2" customWidth="1"/>
    <col min="9234" max="9234" width="33" style="2" bestFit="1" customWidth="1"/>
    <col min="9235" max="9235" width="11.5703125" style="2"/>
    <col min="9236" max="9238" width="14.42578125" style="2" customWidth="1"/>
    <col min="9239" max="9239" width="14" style="2" customWidth="1"/>
    <col min="9240" max="9461" width="11.5703125" style="2"/>
    <col min="9462" max="9462" width="134.140625" style="2" customWidth="1"/>
    <col min="9463" max="9463" width="27.85546875" style="2" customWidth="1"/>
    <col min="9464" max="9464" width="25.7109375" style="2" customWidth="1"/>
    <col min="9465" max="9465" width="15.7109375" style="2" customWidth="1"/>
    <col min="9466" max="9470" width="23.7109375" style="2" customWidth="1"/>
    <col min="9471" max="9471" width="25.5703125" style="2" bestFit="1" customWidth="1"/>
    <col min="9472" max="9489" width="23.7109375" style="2" customWidth="1"/>
    <col min="9490" max="9490" width="33" style="2" bestFit="1" customWidth="1"/>
    <col min="9491" max="9491" width="11.5703125" style="2"/>
    <col min="9492" max="9494" width="14.42578125" style="2" customWidth="1"/>
    <col min="9495" max="9495" width="14" style="2" customWidth="1"/>
    <col min="9496" max="9717" width="11.5703125" style="2"/>
    <col min="9718" max="9718" width="134.140625" style="2" customWidth="1"/>
    <col min="9719" max="9719" width="27.85546875" style="2" customWidth="1"/>
    <col min="9720" max="9720" width="25.7109375" style="2" customWidth="1"/>
    <col min="9721" max="9721" width="15.7109375" style="2" customWidth="1"/>
    <col min="9722" max="9726" width="23.7109375" style="2" customWidth="1"/>
    <col min="9727" max="9727" width="25.5703125" style="2" bestFit="1" customWidth="1"/>
    <col min="9728" max="9745" width="23.7109375" style="2" customWidth="1"/>
    <col min="9746" max="9746" width="33" style="2" bestFit="1" customWidth="1"/>
    <col min="9747" max="9747" width="11.5703125" style="2"/>
    <col min="9748" max="9750" width="14.42578125" style="2" customWidth="1"/>
    <col min="9751" max="9751" width="14" style="2" customWidth="1"/>
    <col min="9752" max="9973" width="11.5703125" style="2"/>
    <col min="9974" max="9974" width="134.140625" style="2" customWidth="1"/>
    <col min="9975" max="9975" width="27.85546875" style="2" customWidth="1"/>
    <col min="9976" max="9976" width="25.7109375" style="2" customWidth="1"/>
    <col min="9977" max="9977" width="15.7109375" style="2" customWidth="1"/>
    <col min="9978" max="9982" width="23.7109375" style="2" customWidth="1"/>
    <col min="9983" max="9983" width="25.5703125" style="2" bestFit="1" customWidth="1"/>
    <col min="9984" max="10001" width="23.7109375" style="2" customWidth="1"/>
    <col min="10002" max="10002" width="33" style="2" bestFit="1" customWidth="1"/>
    <col min="10003" max="10003" width="11.5703125" style="2"/>
    <col min="10004" max="10006" width="14.42578125" style="2" customWidth="1"/>
    <col min="10007" max="10007" width="14" style="2" customWidth="1"/>
    <col min="10008" max="10229" width="11.5703125" style="2"/>
    <col min="10230" max="10230" width="134.140625" style="2" customWidth="1"/>
    <col min="10231" max="10231" width="27.85546875" style="2" customWidth="1"/>
    <col min="10232" max="10232" width="25.7109375" style="2" customWidth="1"/>
    <col min="10233" max="10233" width="15.7109375" style="2" customWidth="1"/>
    <col min="10234" max="10238" width="23.7109375" style="2" customWidth="1"/>
    <col min="10239" max="10239" width="25.5703125" style="2" bestFit="1" customWidth="1"/>
    <col min="10240" max="10257" width="23.7109375" style="2" customWidth="1"/>
    <col min="10258" max="10258" width="33" style="2" bestFit="1" customWidth="1"/>
    <col min="10259" max="10259" width="11.5703125" style="2"/>
    <col min="10260" max="10262" width="14.42578125" style="2" customWidth="1"/>
    <col min="10263" max="10263" width="14" style="2" customWidth="1"/>
    <col min="10264" max="10485" width="11.5703125" style="2"/>
    <col min="10486" max="10486" width="134.140625" style="2" customWidth="1"/>
    <col min="10487" max="10487" width="27.85546875" style="2" customWidth="1"/>
    <col min="10488" max="10488" width="25.7109375" style="2" customWidth="1"/>
    <col min="10489" max="10489" width="15.7109375" style="2" customWidth="1"/>
    <col min="10490" max="10494" width="23.7109375" style="2" customWidth="1"/>
    <col min="10495" max="10495" width="25.5703125" style="2" bestFit="1" customWidth="1"/>
    <col min="10496" max="10513" width="23.7109375" style="2" customWidth="1"/>
    <col min="10514" max="10514" width="33" style="2" bestFit="1" customWidth="1"/>
    <col min="10515" max="10515" width="11.5703125" style="2"/>
    <col min="10516" max="10518" width="14.42578125" style="2" customWidth="1"/>
    <col min="10519" max="10519" width="14" style="2" customWidth="1"/>
    <col min="10520" max="10741" width="11.5703125" style="2"/>
    <col min="10742" max="10742" width="134.140625" style="2" customWidth="1"/>
    <col min="10743" max="10743" width="27.85546875" style="2" customWidth="1"/>
    <col min="10744" max="10744" width="25.7109375" style="2" customWidth="1"/>
    <col min="10745" max="10745" width="15.7109375" style="2" customWidth="1"/>
    <col min="10746" max="10750" width="23.7109375" style="2" customWidth="1"/>
    <col min="10751" max="10751" width="25.5703125" style="2" bestFit="1" customWidth="1"/>
    <col min="10752" max="10769" width="23.7109375" style="2" customWidth="1"/>
    <col min="10770" max="10770" width="33" style="2" bestFit="1" customWidth="1"/>
    <col min="10771" max="10771" width="11.5703125" style="2"/>
    <col min="10772" max="10774" width="14.42578125" style="2" customWidth="1"/>
    <col min="10775" max="10775" width="14" style="2" customWidth="1"/>
    <col min="10776" max="10997" width="11.5703125" style="2"/>
    <col min="10998" max="10998" width="134.140625" style="2" customWidth="1"/>
    <col min="10999" max="10999" width="27.85546875" style="2" customWidth="1"/>
    <col min="11000" max="11000" width="25.7109375" style="2" customWidth="1"/>
    <col min="11001" max="11001" width="15.7109375" style="2" customWidth="1"/>
    <col min="11002" max="11006" width="23.7109375" style="2" customWidth="1"/>
    <col min="11007" max="11007" width="25.5703125" style="2" bestFit="1" customWidth="1"/>
    <col min="11008" max="11025" width="23.7109375" style="2" customWidth="1"/>
    <col min="11026" max="11026" width="33" style="2" bestFit="1" customWidth="1"/>
    <col min="11027" max="11027" width="11.5703125" style="2"/>
    <col min="11028" max="11030" width="14.42578125" style="2" customWidth="1"/>
    <col min="11031" max="11031" width="14" style="2" customWidth="1"/>
    <col min="11032" max="11253" width="11.5703125" style="2"/>
    <col min="11254" max="11254" width="134.140625" style="2" customWidth="1"/>
    <col min="11255" max="11255" width="27.85546875" style="2" customWidth="1"/>
    <col min="11256" max="11256" width="25.7109375" style="2" customWidth="1"/>
    <col min="11257" max="11257" width="15.7109375" style="2" customWidth="1"/>
    <col min="11258" max="11262" width="23.7109375" style="2" customWidth="1"/>
    <col min="11263" max="11263" width="25.5703125" style="2" bestFit="1" customWidth="1"/>
    <col min="11264" max="11281" width="23.7109375" style="2" customWidth="1"/>
    <col min="11282" max="11282" width="33" style="2" bestFit="1" customWidth="1"/>
    <col min="11283" max="11283" width="11.5703125" style="2"/>
    <col min="11284" max="11286" width="14.42578125" style="2" customWidth="1"/>
    <col min="11287" max="11287" width="14" style="2" customWidth="1"/>
    <col min="11288" max="11509" width="11.5703125" style="2"/>
    <col min="11510" max="11510" width="134.140625" style="2" customWidth="1"/>
    <col min="11511" max="11511" width="27.85546875" style="2" customWidth="1"/>
    <col min="11512" max="11512" width="25.7109375" style="2" customWidth="1"/>
    <col min="11513" max="11513" width="15.7109375" style="2" customWidth="1"/>
    <col min="11514" max="11518" width="23.7109375" style="2" customWidth="1"/>
    <col min="11519" max="11519" width="25.5703125" style="2" bestFit="1" customWidth="1"/>
    <col min="11520" max="11537" width="23.7109375" style="2" customWidth="1"/>
    <col min="11538" max="11538" width="33" style="2" bestFit="1" customWidth="1"/>
    <col min="11539" max="11539" width="11.5703125" style="2"/>
    <col min="11540" max="11542" width="14.42578125" style="2" customWidth="1"/>
    <col min="11543" max="11543" width="14" style="2" customWidth="1"/>
    <col min="11544" max="11765" width="11.5703125" style="2"/>
    <col min="11766" max="11766" width="134.140625" style="2" customWidth="1"/>
    <col min="11767" max="11767" width="27.85546875" style="2" customWidth="1"/>
    <col min="11768" max="11768" width="25.7109375" style="2" customWidth="1"/>
    <col min="11769" max="11769" width="15.7109375" style="2" customWidth="1"/>
    <col min="11770" max="11774" width="23.7109375" style="2" customWidth="1"/>
    <col min="11775" max="11775" width="25.5703125" style="2" bestFit="1" customWidth="1"/>
    <col min="11776" max="11793" width="23.7109375" style="2" customWidth="1"/>
    <col min="11794" max="11794" width="33" style="2" bestFit="1" customWidth="1"/>
    <col min="11795" max="11795" width="11.5703125" style="2"/>
    <col min="11796" max="11798" width="14.42578125" style="2" customWidth="1"/>
    <col min="11799" max="11799" width="14" style="2" customWidth="1"/>
    <col min="11800" max="12021" width="11.5703125" style="2"/>
    <col min="12022" max="12022" width="134.140625" style="2" customWidth="1"/>
    <col min="12023" max="12023" width="27.85546875" style="2" customWidth="1"/>
    <col min="12024" max="12024" width="25.7109375" style="2" customWidth="1"/>
    <col min="12025" max="12025" width="15.7109375" style="2" customWidth="1"/>
    <col min="12026" max="12030" width="23.7109375" style="2" customWidth="1"/>
    <col min="12031" max="12031" width="25.5703125" style="2" bestFit="1" customWidth="1"/>
    <col min="12032" max="12049" width="23.7109375" style="2" customWidth="1"/>
    <col min="12050" max="12050" width="33" style="2" bestFit="1" customWidth="1"/>
    <col min="12051" max="12051" width="11.5703125" style="2"/>
    <col min="12052" max="12054" width="14.42578125" style="2" customWidth="1"/>
    <col min="12055" max="12055" width="14" style="2" customWidth="1"/>
    <col min="12056" max="12277" width="11.5703125" style="2"/>
    <col min="12278" max="12278" width="134.140625" style="2" customWidth="1"/>
    <col min="12279" max="12279" width="27.85546875" style="2" customWidth="1"/>
    <col min="12280" max="12280" width="25.7109375" style="2" customWidth="1"/>
    <col min="12281" max="12281" width="15.7109375" style="2" customWidth="1"/>
    <col min="12282" max="12286" width="23.7109375" style="2" customWidth="1"/>
    <col min="12287" max="12287" width="25.5703125" style="2" bestFit="1" customWidth="1"/>
    <col min="12288" max="12305" width="23.7109375" style="2" customWidth="1"/>
    <col min="12306" max="12306" width="33" style="2" bestFit="1" customWidth="1"/>
    <col min="12307" max="12307" width="11.5703125" style="2"/>
    <col min="12308" max="12310" width="14.42578125" style="2" customWidth="1"/>
    <col min="12311" max="12311" width="14" style="2" customWidth="1"/>
    <col min="12312" max="12533" width="11.5703125" style="2"/>
    <col min="12534" max="12534" width="134.140625" style="2" customWidth="1"/>
    <col min="12535" max="12535" width="27.85546875" style="2" customWidth="1"/>
    <col min="12536" max="12536" width="25.7109375" style="2" customWidth="1"/>
    <col min="12537" max="12537" width="15.7109375" style="2" customWidth="1"/>
    <col min="12538" max="12542" width="23.7109375" style="2" customWidth="1"/>
    <col min="12543" max="12543" width="25.5703125" style="2" bestFit="1" customWidth="1"/>
    <col min="12544" max="12561" width="23.7109375" style="2" customWidth="1"/>
    <col min="12562" max="12562" width="33" style="2" bestFit="1" customWidth="1"/>
    <col min="12563" max="12563" width="11.5703125" style="2"/>
    <col min="12564" max="12566" width="14.42578125" style="2" customWidth="1"/>
    <col min="12567" max="12567" width="14" style="2" customWidth="1"/>
    <col min="12568" max="12789" width="11.5703125" style="2"/>
    <col min="12790" max="12790" width="134.140625" style="2" customWidth="1"/>
    <col min="12791" max="12791" width="27.85546875" style="2" customWidth="1"/>
    <col min="12792" max="12792" width="25.7109375" style="2" customWidth="1"/>
    <col min="12793" max="12793" width="15.7109375" style="2" customWidth="1"/>
    <col min="12794" max="12798" width="23.7109375" style="2" customWidth="1"/>
    <col min="12799" max="12799" width="25.5703125" style="2" bestFit="1" customWidth="1"/>
    <col min="12800" max="12817" width="23.7109375" style="2" customWidth="1"/>
    <col min="12818" max="12818" width="33" style="2" bestFit="1" customWidth="1"/>
    <col min="12819" max="12819" width="11.5703125" style="2"/>
    <col min="12820" max="12822" width="14.42578125" style="2" customWidth="1"/>
    <col min="12823" max="12823" width="14" style="2" customWidth="1"/>
    <col min="12824" max="13045" width="11.5703125" style="2"/>
    <col min="13046" max="13046" width="134.140625" style="2" customWidth="1"/>
    <col min="13047" max="13047" width="27.85546875" style="2" customWidth="1"/>
    <col min="13048" max="13048" width="25.7109375" style="2" customWidth="1"/>
    <col min="13049" max="13049" width="15.7109375" style="2" customWidth="1"/>
    <col min="13050" max="13054" width="23.7109375" style="2" customWidth="1"/>
    <col min="13055" max="13055" width="25.5703125" style="2" bestFit="1" customWidth="1"/>
    <col min="13056" max="13073" width="23.7109375" style="2" customWidth="1"/>
    <col min="13074" max="13074" width="33" style="2" bestFit="1" customWidth="1"/>
    <col min="13075" max="13075" width="11.5703125" style="2"/>
    <col min="13076" max="13078" width="14.42578125" style="2" customWidth="1"/>
    <col min="13079" max="13079" width="14" style="2" customWidth="1"/>
    <col min="13080" max="13301" width="11.5703125" style="2"/>
    <col min="13302" max="13302" width="134.140625" style="2" customWidth="1"/>
    <col min="13303" max="13303" width="27.85546875" style="2" customWidth="1"/>
    <col min="13304" max="13304" width="25.7109375" style="2" customWidth="1"/>
    <col min="13305" max="13305" width="15.7109375" style="2" customWidth="1"/>
    <col min="13306" max="13310" width="23.7109375" style="2" customWidth="1"/>
    <col min="13311" max="13311" width="25.5703125" style="2" bestFit="1" customWidth="1"/>
    <col min="13312" max="13329" width="23.7109375" style="2" customWidth="1"/>
    <col min="13330" max="13330" width="33" style="2" bestFit="1" customWidth="1"/>
    <col min="13331" max="13331" width="11.5703125" style="2"/>
    <col min="13332" max="13334" width="14.42578125" style="2" customWidth="1"/>
    <col min="13335" max="13335" width="14" style="2" customWidth="1"/>
    <col min="13336" max="13557" width="11.5703125" style="2"/>
    <col min="13558" max="13558" width="134.140625" style="2" customWidth="1"/>
    <col min="13559" max="13559" width="27.85546875" style="2" customWidth="1"/>
    <col min="13560" max="13560" width="25.7109375" style="2" customWidth="1"/>
    <col min="13561" max="13561" width="15.7109375" style="2" customWidth="1"/>
    <col min="13562" max="13566" width="23.7109375" style="2" customWidth="1"/>
    <col min="13567" max="13567" width="25.5703125" style="2" bestFit="1" customWidth="1"/>
    <col min="13568" max="13585" width="23.7109375" style="2" customWidth="1"/>
    <col min="13586" max="13586" width="33" style="2" bestFit="1" customWidth="1"/>
    <col min="13587" max="13587" width="11.5703125" style="2"/>
    <col min="13588" max="13590" width="14.42578125" style="2" customWidth="1"/>
    <col min="13591" max="13591" width="14" style="2" customWidth="1"/>
    <col min="13592" max="13813" width="11.5703125" style="2"/>
    <col min="13814" max="13814" width="134.140625" style="2" customWidth="1"/>
    <col min="13815" max="13815" width="27.85546875" style="2" customWidth="1"/>
    <col min="13816" max="13816" width="25.7109375" style="2" customWidth="1"/>
    <col min="13817" max="13817" width="15.7109375" style="2" customWidth="1"/>
    <col min="13818" max="13822" width="23.7109375" style="2" customWidth="1"/>
    <col min="13823" max="13823" width="25.5703125" style="2" bestFit="1" customWidth="1"/>
    <col min="13824" max="13841" width="23.7109375" style="2" customWidth="1"/>
    <col min="13842" max="13842" width="33" style="2" bestFit="1" customWidth="1"/>
    <col min="13843" max="13843" width="11.5703125" style="2"/>
    <col min="13844" max="13846" width="14.42578125" style="2" customWidth="1"/>
    <col min="13847" max="13847" width="14" style="2" customWidth="1"/>
    <col min="13848" max="14069" width="11.5703125" style="2"/>
    <col min="14070" max="14070" width="134.140625" style="2" customWidth="1"/>
    <col min="14071" max="14071" width="27.85546875" style="2" customWidth="1"/>
    <col min="14072" max="14072" width="25.7109375" style="2" customWidth="1"/>
    <col min="14073" max="14073" width="15.7109375" style="2" customWidth="1"/>
    <col min="14074" max="14078" width="23.7109375" style="2" customWidth="1"/>
    <col min="14079" max="14079" width="25.5703125" style="2" bestFit="1" customWidth="1"/>
    <col min="14080" max="14097" width="23.7109375" style="2" customWidth="1"/>
    <col min="14098" max="14098" width="33" style="2" bestFit="1" customWidth="1"/>
    <col min="14099" max="14099" width="11.5703125" style="2"/>
    <col min="14100" max="14102" width="14.42578125" style="2" customWidth="1"/>
    <col min="14103" max="14103" width="14" style="2" customWidth="1"/>
    <col min="14104" max="14325" width="11.5703125" style="2"/>
    <col min="14326" max="14326" width="134.140625" style="2" customWidth="1"/>
    <col min="14327" max="14327" width="27.85546875" style="2" customWidth="1"/>
    <col min="14328" max="14328" width="25.7109375" style="2" customWidth="1"/>
    <col min="14329" max="14329" width="15.7109375" style="2" customWidth="1"/>
    <col min="14330" max="14334" width="23.7109375" style="2" customWidth="1"/>
    <col min="14335" max="14335" width="25.5703125" style="2" bestFit="1" customWidth="1"/>
    <col min="14336" max="14353" width="23.7109375" style="2" customWidth="1"/>
    <col min="14354" max="14354" width="33" style="2" bestFit="1" customWidth="1"/>
    <col min="14355" max="14355" width="11.5703125" style="2"/>
    <col min="14356" max="14358" width="14.42578125" style="2" customWidth="1"/>
    <col min="14359" max="14359" width="14" style="2" customWidth="1"/>
    <col min="14360" max="14581" width="11.5703125" style="2"/>
    <col min="14582" max="14582" width="134.140625" style="2" customWidth="1"/>
    <col min="14583" max="14583" width="27.85546875" style="2" customWidth="1"/>
    <col min="14584" max="14584" width="25.7109375" style="2" customWidth="1"/>
    <col min="14585" max="14585" width="15.7109375" style="2" customWidth="1"/>
    <col min="14586" max="14590" width="23.7109375" style="2" customWidth="1"/>
    <col min="14591" max="14591" width="25.5703125" style="2" bestFit="1" customWidth="1"/>
    <col min="14592" max="14609" width="23.7109375" style="2" customWidth="1"/>
    <col min="14610" max="14610" width="33" style="2" bestFit="1" customWidth="1"/>
    <col min="14611" max="14611" width="11.5703125" style="2"/>
    <col min="14612" max="14614" width="14.42578125" style="2" customWidth="1"/>
    <col min="14615" max="14615" width="14" style="2" customWidth="1"/>
    <col min="14616" max="14837" width="11.5703125" style="2"/>
    <col min="14838" max="14838" width="134.140625" style="2" customWidth="1"/>
    <col min="14839" max="14839" width="27.85546875" style="2" customWidth="1"/>
    <col min="14840" max="14840" width="25.7109375" style="2" customWidth="1"/>
    <col min="14841" max="14841" width="15.7109375" style="2" customWidth="1"/>
    <col min="14842" max="14846" width="23.7109375" style="2" customWidth="1"/>
    <col min="14847" max="14847" width="25.5703125" style="2" bestFit="1" customWidth="1"/>
    <col min="14848" max="14865" width="23.7109375" style="2" customWidth="1"/>
    <col min="14866" max="14866" width="33" style="2" bestFit="1" customWidth="1"/>
    <col min="14867" max="14867" width="11.5703125" style="2"/>
    <col min="14868" max="14870" width="14.42578125" style="2" customWidth="1"/>
    <col min="14871" max="14871" width="14" style="2" customWidth="1"/>
    <col min="14872" max="15093" width="11.5703125" style="2"/>
    <col min="15094" max="15094" width="134.140625" style="2" customWidth="1"/>
    <col min="15095" max="15095" width="27.85546875" style="2" customWidth="1"/>
    <col min="15096" max="15096" width="25.7109375" style="2" customWidth="1"/>
    <col min="15097" max="15097" width="15.7109375" style="2" customWidth="1"/>
    <col min="15098" max="15102" width="23.7109375" style="2" customWidth="1"/>
    <col min="15103" max="15103" width="25.5703125" style="2" bestFit="1" customWidth="1"/>
    <col min="15104" max="15121" width="23.7109375" style="2" customWidth="1"/>
    <col min="15122" max="15122" width="33" style="2" bestFit="1" customWidth="1"/>
    <col min="15123" max="15123" width="11.5703125" style="2"/>
    <col min="15124" max="15126" width="14.42578125" style="2" customWidth="1"/>
    <col min="15127" max="15127" width="14" style="2" customWidth="1"/>
    <col min="15128" max="15349" width="11.5703125" style="2"/>
    <col min="15350" max="15350" width="134.140625" style="2" customWidth="1"/>
    <col min="15351" max="15351" width="27.85546875" style="2" customWidth="1"/>
    <col min="15352" max="15352" width="25.7109375" style="2" customWidth="1"/>
    <col min="15353" max="15353" width="15.7109375" style="2" customWidth="1"/>
    <col min="15354" max="15358" width="23.7109375" style="2" customWidth="1"/>
    <col min="15359" max="15359" width="25.5703125" style="2" bestFit="1" customWidth="1"/>
    <col min="15360" max="15377" width="23.7109375" style="2" customWidth="1"/>
    <col min="15378" max="15378" width="33" style="2" bestFit="1" customWidth="1"/>
    <col min="15379" max="15379" width="11.5703125" style="2"/>
    <col min="15380" max="15382" width="14.42578125" style="2" customWidth="1"/>
    <col min="15383" max="15383" width="14" style="2" customWidth="1"/>
    <col min="15384" max="15605" width="11.5703125" style="2"/>
    <col min="15606" max="15606" width="134.140625" style="2" customWidth="1"/>
    <col min="15607" max="15607" width="27.85546875" style="2" customWidth="1"/>
    <col min="15608" max="15608" width="25.7109375" style="2" customWidth="1"/>
    <col min="15609" max="15609" width="15.7109375" style="2" customWidth="1"/>
    <col min="15610" max="15614" width="23.7109375" style="2" customWidth="1"/>
    <col min="15615" max="15615" width="25.5703125" style="2" bestFit="1" customWidth="1"/>
    <col min="15616" max="15633" width="23.7109375" style="2" customWidth="1"/>
    <col min="15634" max="15634" width="33" style="2" bestFit="1" customWidth="1"/>
    <col min="15635" max="15635" width="11.5703125" style="2"/>
    <col min="15636" max="15638" width="14.42578125" style="2" customWidth="1"/>
    <col min="15639" max="15639" width="14" style="2" customWidth="1"/>
    <col min="15640" max="15861" width="11.5703125" style="2"/>
    <col min="15862" max="15862" width="134.140625" style="2" customWidth="1"/>
    <col min="15863" max="15863" width="27.85546875" style="2" customWidth="1"/>
    <col min="15864" max="15864" width="25.7109375" style="2" customWidth="1"/>
    <col min="15865" max="15865" width="15.7109375" style="2" customWidth="1"/>
    <col min="15866" max="15870" width="23.7109375" style="2" customWidth="1"/>
    <col min="15871" max="15871" width="25.5703125" style="2" bestFit="1" customWidth="1"/>
    <col min="15872" max="15889" width="23.7109375" style="2" customWidth="1"/>
    <col min="15890" max="15890" width="33" style="2" bestFit="1" customWidth="1"/>
    <col min="15891" max="15891" width="11.5703125" style="2"/>
    <col min="15892" max="15894" width="14.42578125" style="2" customWidth="1"/>
    <col min="15895" max="15895" width="14" style="2" customWidth="1"/>
    <col min="15896" max="16117" width="11.5703125" style="2"/>
    <col min="16118" max="16118" width="134.140625" style="2" customWidth="1"/>
    <col min="16119" max="16119" width="27.85546875" style="2" customWidth="1"/>
    <col min="16120" max="16120" width="25.7109375" style="2" customWidth="1"/>
    <col min="16121" max="16121" width="15.7109375" style="2" customWidth="1"/>
    <col min="16122" max="16126" width="23.7109375" style="2" customWidth="1"/>
    <col min="16127" max="16127" width="25.5703125" style="2" bestFit="1" customWidth="1"/>
    <col min="16128" max="16145" width="23.7109375" style="2" customWidth="1"/>
    <col min="16146" max="16146" width="33" style="2" bestFit="1" customWidth="1"/>
    <col min="16147" max="16147" width="11.5703125" style="2"/>
    <col min="16148" max="16150" width="14.42578125" style="2" customWidth="1"/>
    <col min="16151" max="16151" width="14" style="2" customWidth="1"/>
    <col min="16152" max="16384" width="11.5703125" style="2"/>
  </cols>
  <sheetData>
    <row r="1" spans="1:28" ht="18" customHeight="1" x14ac:dyDescent="0.2">
      <c r="A1" s="63" t="s">
        <v>118</v>
      </c>
      <c r="B1" s="69"/>
      <c r="C1" s="64"/>
      <c r="D1" s="65"/>
      <c r="E1" s="70"/>
      <c r="F1" s="69"/>
      <c r="G1" s="69"/>
      <c r="H1" s="63"/>
      <c r="I1" s="63"/>
      <c r="J1" s="63"/>
      <c r="K1" s="63"/>
      <c r="L1" s="63"/>
      <c r="M1" s="63"/>
      <c r="N1" s="63"/>
    </row>
    <row r="2" spans="1:28" s="20" customFormat="1" ht="18" customHeight="1" x14ac:dyDescent="0.3">
      <c r="A2" s="72" t="s">
        <v>119</v>
      </c>
      <c r="B2" s="71"/>
      <c r="C2" s="71"/>
      <c r="D2" s="71"/>
      <c r="E2" s="71"/>
      <c r="F2" s="71"/>
      <c r="G2" s="71"/>
      <c r="H2" s="66"/>
      <c r="I2" s="67"/>
      <c r="J2" s="67"/>
      <c r="K2" s="68"/>
      <c r="L2" s="68"/>
      <c r="M2" s="68"/>
      <c r="N2" s="68"/>
    </row>
    <row r="3" spans="1:28" s="20" customFormat="1" ht="18" customHeight="1" x14ac:dyDescent="0.3"/>
    <row r="4" spans="1:28" ht="18" customHeight="1" x14ac:dyDescent="0.25">
      <c r="A4" s="1" t="s">
        <v>284</v>
      </c>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s="10" customFormat="1" ht="79.900000000000006" customHeight="1" x14ac:dyDescent="0.25">
      <c r="A5" s="87" t="s">
        <v>0</v>
      </c>
      <c r="B5" s="87" t="s">
        <v>1</v>
      </c>
      <c r="C5" s="88" t="s">
        <v>2</v>
      </c>
      <c r="D5" s="87" t="s">
        <v>3</v>
      </c>
      <c r="E5" s="87" t="s">
        <v>125</v>
      </c>
      <c r="F5" s="87" t="s">
        <v>4</v>
      </c>
      <c r="G5" s="87" t="s">
        <v>5</v>
      </c>
      <c r="H5" s="87" t="s">
        <v>6</v>
      </c>
      <c r="I5" s="87" t="s">
        <v>7</v>
      </c>
      <c r="J5" s="87" t="s">
        <v>8</v>
      </c>
      <c r="K5" s="87" t="s">
        <v>9</v>
      </c>
      <c r="L5" s="87" t="s">
        <v>10</v>
      </c>
      <c r="M5" s="87" t="s">
        <v>11</v>
      </c>
      <c r="N5" s="87" t="s">
        <v>12</v>
      </c>
      <c r="O5" s="87" t="s">
        <v>13</v>
      </c>
      <c r="P5" s="87" t="s">
        <v>14</v>
      </c>
      <c r="Q5" s="87" t="s">
        <v>15</v>
      </c>
      <c r="R5" s="87" t="s">
        <v>16</v>
      </c>
      <c r="S5" s="87" t="s">
        <v>17</v>
      </c>
      <c r="T5" s="87" t="s">
        <v>18</v>
      </c>
      <c r="U5" s="87" t="s">
        <v>19</v>
      </c>
      <c r="V5" s="87" t="s">
        <v>20</v>
      </c>
      <c r="W5" s="87" t="s">
        <v>21</v>
      </c>
      <c r="X5" s="87" t="s">
        <v>22</v>
      </c>
      <c r="Y5" s="87" t="s">
        <v>23</v>
      </c>
      <c r="Z5" s="87" t="s">
        <v>24</v>
      </c>
      <c r="AA5" s="87" t="s">
        <v>25</v>
      </c>
      <c r="AB5" s="87" t="s">
        <v>280</v>
      </c>
    </row>
    <row r="6" spans="1:28" ht="28.15" customHeight="1" x14ac:dyDescent="0.3">
      <c r="A6" s="73" t="s">
        <v>28</v>
      </c>
      <c r="B6" s="74"/>
      <c r="C6" s="75"/>
      <c r="D6" s="76"/>
      <c r="E6" s="76"/>
      <c r="F6" s="76"/>
      <c r="G6" s="76"/>
      <c r="H6" s="76"/>
      <c r="I6" s="76"/>
      <c r="J6" s="76"/>
      <c r="K6" s="76"/>
      <c r="L6" s="76"/>
      <c r="M6" s="76"/>
      <c r="N6" s="76"/>
      <c r="O6" s="76"/>
      <c r="P6" s="76"/>
      <c r="Q6" s="76"/>
      <c r="R6" s="76"/>
      <c r="S6" s="76"/>
      <c r="T6" s="76"/>
      <c r="U6" s="76"/>
      <c r="V6" s="76"/>
      <c r="W6" s="76"/>
      <c r="X6" s="76"/>
      <c r="Y6" s="76"/>
      <c r="Z6" s="76"/>
      <c r="AA6" s="76"/>
      <c r="AB6" s="77"/>
    </row>
    <row r="7" spans="1:28" ht="16.149999999999999" customHeight="1" x14ac:dyDescent="0.25">
      <c r="A7" s="17" t="s">
        <v>29</v>
      </c>
      <c r="B7" s="11" t="s">
        <v>295</v>
      </c>
      <c r="C7" s="12">
        <f t="shared" ref="C7:C12" si="0">SUM(D7:AB7)</f>
        <v>0.99999999999999989</v>
      </c>
      <c r="D7" s="84">
        <v>0</v>
      </c>
      <c r="E7" s="84">
        <v>0</v>
      </c>
      <c r="F7" s="85">
        <v>0</v>
      </c>
      <c r="G7" s="85">
        <v>0.33618241833872581</v>
      </c>
      <c r="H7" s="84">
        <v>0</v>
      </c>
      <c r="I7" s="85">
        <v>3.7728268036995812E-3</v>
      </c>
      <c r="J7" s="85">
        <v>0</v>
      </c>
      <c r="K7" s="85">
        <v>1.4418446383565278E-4</v>
      </c>
      <c r="L7" s="85">
        <v>1.0573527347947871E-2</v>
      </c>
      <c r="M7" s="84">
        <v>0</v>
      </c>
      <c r="N7" s="84">
        <v>0</v>
      </c>
      <c r="O7" s="84">
        <v>0</v>
      </c>
      <c r="P7" s="84">
        <v>0</v>
      </c>
      <c r="Q7" s="84">
        <v>0</v>
      </c>
      <c r="R7" s="84">
        <v>0</v>
      </c>
      <c r="S7" s="84">
        <v>0</v>
      </c>
      <c r="T7" s="85">
        <v>3.5639515770896656E-2</v>
      </c>
      <c r="U7" s="84">
        <v>0</v>
      </c>
      <c r="V7" s="85">
        <v>1.8369100692662163E-2</v>
      </c>
      <c r="W7" s="84">
        <v>0</v>
      </c>
      <c r="X7" s="85">
        <v>0.11459781185657683</v>
      </c>
      <c r="Y7" s="85">
        <v>0.48072061472565542</v>
      </c>
      <c r="Z7" s="84">
        <v>0</v>
      </c>
      <c r="AA7" s="84">
        <v>0</v>
      </c>
      <c r="AB7" s="84">
        <v>0</v>
      </c>
    </row>
    <row r="8" spans="1:28" ht="16.149999999999999" customHeight="1" x14ac:dyDescent="0.3">
      <c r="A8" s="17" t="s">
        <v>30</v>
      </c>
      <c r="B8" s="11" t="s">
        <v>295</v>
      </c>
      <c r="C8" s="12">
        <f t="shared" si="0"/>
        <v>1.0000000000000004</v>
      </c>
      <c r="D8" s="84">
        <v>0</v>
      </c>
      <c r="E8" s="84">
        <v>0</v>
      </c>
      <c r="F8" s="84">
        <v>0</v>
      </c>
      <c r="G8" s="85">
        <v>2.1181031759849214E-2</v>
      </c>
      <c r="H8" s="84">
        <v>0</v>
      </c>
      <c r="I8" s="85">
        <v>0</v>
      </c>
      <c r="J8" s="84">
        <v>0.486792133428114</v>
      </c>
      <c r="K8" s="85">
        <v>0.32639226747830802</v>
      </c>
      <c r="L8" s="85">
        <v>3.8995669518100559E-2</v>
      </c>
      <c r="M8" s="84">
        <v>0</v>
      </c>
      <c r="N8" s="84">
        <v>0</v>
      </c>
      <c r="O8" s="84">
        <v>0</v>
      </c>
      <c r="P8" s="84">
        <v>0</v>
      </c>
      <c r="Q8" s="84">
        <v>0</v>
      </c>
      <c r="R8" s="84">
        <v>0</v>
      </c>
      <c r="S8" s="84">
        <v>0</v>
      </c>
      <c r="T8" s="84">
        <v>0</v>
      </c>
      <c r="U8" s="84">
        <v>0</v>
      </c>
      <c r="V8" s="84">
        <v>0</v>
      </c>
      <c r="W8" s="84">
        <v>0</v>
      </c>
      <c r="X8" s="85">
        <v>0.12663889781562868</v>
      </c>
      <c r="Y8" s="84">
        <v>0</v>
      </c>
      <c r="Z8" s="84">
        <v>0</v>
      </c>
      <c r="AA8" s="84">
        <v>0</v>
      </c>
      <c r="AB8" s="84">
        <v>0</v>
      </c>
    </row>
    <row r="9" spans="1:28" ht="16.149999999999999" customHeight="1" x14ac:dyDescent="0.3">
      <c r="A9" s="18" t="s">
        <v>31</v>
      </c>
      <c r="B9" s="11" t="s">
        <v>295</v>
      </c>
      <c r="C9" s="12">
        <f t="shared" si="0"/>
        <v>0.99999999999999989</v>
      </c>
      <c r="D9" s="85">
        <v>0.79999526363776297</v>
      </c>
      <c r="E9" s="84">
        <v>0</v>
      </c>
      <c r="F9" s="84">
        <v>0</v>
      </c>
      <c r="G9" s="84">
        <v>0</v>
      </c>
      <c r="H9" s="84">
        <v>0</v>
      </c>
      <c r="I9" s="85">
        <v>8.2850816430440594E-2</v>
      </c>
      <c r="J9" s="84">
        <v>0</v>
      </c>
      <c r="K9" s="85">
        <v>1.1467917066297231E-2</v>
      </c>
      <c r="L9" s="84">
        <v>0</v>
      </c>
      <c r="M9" s="84">
        <v>0</v>
      </c>
      <c r="N9" s="85">
        <v>8.2669255878022888E-2</v>
      </c>
      <c r="O9" s="84">
        <v>0</v>
      </c>
      <c r="P9" s="84">
        <v>0</v>
      </c>
      <c r="Q9" s="84">
        <v>0</v>
      </c>
      <c r="R9" s="84">
        <v>0</v>
      </c>
      <c r="S9" s="84">
        <v>0</v>
      </c>
      <c r="T9" s="84">
        <v>1.4662988091995943E-3</v>
      </c>
      <c r="U9" s="84">
        <v>0</v>
      </c>
      <c r="V9" s="85">
        <v>2.4076508038001414E-3</v>
      </c>
      <c r="W9" s="84">
        <v>0</v>
      </c>
      <c r="X9" s="85">
        <v>1.6932494997217388E-2</v>
      </c>
      <c r="Y9" s="84">
        <v>9.5713986872382668E-4</v>
      </c>
      <c r="Z9" s="84">
        <v>0</v>
      </c>
      <c r="AA9" s="85">
        <v>1.2531625085353195E-3</v>
      </c>
      <c r="AB9" s="84">
        <v>0</v>
      </c>
    </row>
    <row r="10" spans="1:28" ht="16.149999999999999" customHeight="1" x14ac:dyDescent="0.25">
      <c r="A10" s="18" t="s">
        <v>32</v>
      </c>
      <c r="B10" s="11" t="s">
        <v>33</v>
      </c>
      <c r="C10" s="12">
        <f t="shared" si="0"/>
        <v>1</v>
      </c>
      <c r="D10" s="84">
        <v>0</v>
      </c>
      <c r="E10" s="84">
        <v>0</v>
      </c>
      <c r="F10" s="84">
        <v>0</v>
      </c>
      <c r="G10" s="84">
        <v>0</v>
      </c>
      <c r="H10" s="84">
        <v>0</v>
      </c>
      <c r="I10" s="84">
        <v>0</v>
      </c>
      <c r="J10" s="84">
        <v>0</v>
      </c>
      <c r="K10" s="84">
        <v>0</v>
      </c>
      <c r="L10" s="84">
        <v>0</v>
      </c>
      <c r="M10" s="85">
        <v>0.19188242996842231</v>
      </c>
      <c r="N10" s="84">
        <v>0</v>
      </c>
      <c r="O10" s="84">
        <v>0</v>
      </c>
      <c r="P10" s="84">
        <v>0</v>
      </c>
      <c r="Q10" s="85">
        <v>0</v>
      </c>
      <c r="R10" s="84">
        <v>0</v>
      </c>
      <c r="S10" s="84">
        <v>0</v>
      </c>
      <c r="T10" s="85">
        <v>0.11797948968854324</v>
      </c>
      <c r="U10" s="84">
        <v>0</v>
      </c>
      <c r="V10" s="84">
        <v>0</v>
      </c>
      <c r="W10" s="84">
        <v>0</v>
      </c>
      <c r="X10" s="85">
        <v>0</v>
      </c>
      <c r="Y10" s="84">
        <v>0</v>
      </c>
      <c r="Z10" s="84">
        <v>0</v>
      </c>
      <c r="AA10" s="85">
        <v>0.69013808034303448</v>
      </c>
      <c r="AB10" s="84">
        <v>0</v>
      </c>
    </row>
    <row r="11" spans="1:28" ht="16.149999999999999" customHeight="1" x14ac:dyDescent="0.25">
      <c r="A11" s="31" t="s">
        <v>34</v>
      </c>
      <c r="B11" s="28" t="s">
        <v>295</v>
      </c>
      <c r="C11" s="12">
        <f t="shared" si="0"/>
        <v>1.0000000000000002</v>
      </c>
      <c r="D11" s="84">
        <v>0.93727828390066725</v>
      </c>
      <c r="E11" s="84">
        <v>0</v>
      </c>
      <c r="F11" s="84">
        <v>0</v>
      </c>
      <c r="G11" s="84">
        <v>0</v>
      </c>
      <c r="H11" s="84">
        <v>0</v>
      </c>
      <c r="I11" s="84">
        <v>7.7078785866659403E-3</v>
      </c>
      <c r="J11" s="84">
        <v>0</v>
      </c>
      <c r="K11" s="84">
        <v>3.3869077556966699E-3</v>
      </c>
      <c r="L11" s="84">
        <v>0</v>
      </c>
      <c r="M11" s="85">
        <v>0</v>
      </c>
      <c r="N11" s="84">
        <v>3.8700438291135321E-2</v>
      </c>
      <c r="O11" s="84">
        <v>0</v>
      </c>
      <c r="P11" s="84">
        <v>0</v>
      </c>
      <c r="Q11" s="85">
        <v>0</v>
      </c>
      <c r="R11" s="84">
        <v>0</v>
      </c>
      <c r="S11" s="84">
        <v>0</v>
      </c>
      <c r="T11" s="85">
        <v>0</v>
      </c>
      <c r="U11" s="84">
        <v>0</v>
      </c>
      <c r="V11" s="84">
        <v>0</v>
      </c>
      <c r="W11" s="84">
        <v>0</v>
      </c>
      <c r="X11" s="85">
        <v>7.9625780140877532E-3</v>
      </c>
      <c r="Y11" s="84">
        <v>4.9639134517470941E-3</v>
      </c>
      <c r="Z11" s="84">
        <v>0</v>
      </c>
      <c r="AA11" s="85">
        <v>0</v>
      </c>
      <c r="AB11" s="84"/>
    </row>
    <row r="12" spans="1:28" ht="16.149999999999999" customHeight="1" x14ac:dyDescent="0.3">
      <c r="A12" s="17" t="s">
        <v>35</v>
      </c>
      <c r="B12" s="11" t="s">
        <v>295</v>
      </c>
      <c r="C12" s="12">
        <f t="shared" si="0"/>
        <v>1</v>
      </c>
      <c r="D12" s="85">
        <v>0.63786280942770235</v>
      </c>
      <c r="E12" s="84">
        <v>0</v>
      </c>
      <c r="F12" s="84">
        <v>2.9562420743457929E-5</v>
      </c>
      <c r="G12" s="85">
        <v>3.7191372946566541E-2</v>
      </c>
      <c r="H12" s="84">
        <v>0</v>
      </c>
      <c r="I12" s="85">
        <v>4.3612269143669051E-2</v>
      </c>
      <c r="J12" s="84">
        <v>1.3549442840751552E-4</v>
      </c>
      <c r="K12" s="85">
        <v>5.0730345763304787E-3</v>
      </c>
      <c r="L12" s="85">
        <v>4.4897926504126727E-4</v>
      </c>
      <c r="M12" s="85">
        <v>0</v>
      </c>
      <c r="N12" s="85">
        <v>0.10486314138905192</v>
      </c>
      <c r="O12" s="84">
        <v>0</v>
      </c>
      <c r="P12" s="84">
        <v>0</v>
      </c>
      <c r="Q12" s="84">
        <v>0</v>
      </c>
      <c r="R12" s="84">
        <v>0</v>
      </c>
      <c r="S12" s="84">
        <v>0</v>
      </c>
      <c r="T12" s="84">
        <v>6.7993567709953237E-4</v>
      </c>
      <c r="U12" s="84">
        <v>0</v>
      </c>
      <c r="V12" s="85">
        <v>2.454604747355241E-2</v>
      </c>
      <c r="W12" s="84">
        <v>0</v>
      </c>
      <c r="X12" s="85">
        <v>0.12869815105534763</v>
      </c>
      <c r="Y12" s="85">
        <v>1.6765279922250832E-2</v>
      </c>
      <c r="Z12" s="84">
        <v>0</v>
      </c>
      <c r="AA12" s="84">
        <v>9.3922274237027794E-5</v>
      </c>
      <c r="AB12" s="84">
        <v>0</v>
      </c>
    </row>
    <row r="13" spans="1:28" ht="16.149999999999999" customHeight="1" x14ac:dyDescent="0.25">
      <c r="A13" s="17" t="s">
        <v>36</v>
      </c>
      <c r="B13" s="11" t="s">
        <v>37</v>
      </c>
      <c r="C13" s="12">
        <f t="shared" ref="C13:C18" si="1">SUM(D13:AB13)</f>
        <v>1</v>
      </c>
      <c r="D13" s="85">
        <v>9.4246545988098146E-4</v>
      </c>
      <c r="E13" s="84">
        <v>1.0878035544836801E-3</v>
      </c>
      <c r="F13" s="85"/>
      <c r="G13" s="84"/>
      <c r="H13" s="84"/>
      <c r="I13" s="84"/>
      <c r="J13" s="85">
        <v>2.5393987764814194E-2</v>
      </c>
      <c r="K13" s="85">
        <v>8.0357581316167891E-3</v>
      </c>
      <c r="L13" s="85">
        <v>3.839306662883577E-4</v>
      </c>
      <c r="M13" s="85">
        <v>2.5472361208320086E-2</v>
      </c>
      <c r="N13" s="84"/>
      <c r="O13" s="84"/>
      <c r="P13" s="84"/>
      <c r="Q13" s="85">
        <v>4.3011147382252578E-3</v>
      </c>
      <c r="R13" s="84"/>
      <c r="S13" s="84"/>
      <c r="T13" s="85">
        <v>0.10116126625690915</v>
      </c>
      <c r="U13" s="84"/>
      <c r="V13" s="84"/>
      <c r="W13" s="84"/>
      <c r="X13" s="84"/>
      <c r="Y13" s="84"/>
      <c r="Z13" s="84"/>
      <c r="AA13" s="85">
        <v>0.8332213122194615</v>
      </c>
      <c r="AB13" s="84"/>
    </row>
    <row r="14" spans="1:28" ht="16.149999999999999" customHeight="1" x14ac:dyDescent="0.25">
      <c r="A14" s="17" t="s">
        <v>38</v>
      </c>
      <c r="B14" s="11" t="s">
        <v>295</v>
      </c>
      <c r="C14" s="12">
        <f t="shared" si="1"/>
        <v>0.99999999999999989</v>
      </c>
      <c r="D14" s="85">
        <v>0.26509876242042546</v>
      </c>
      <c r="E14" s="84">
        <v>0</v>
      </c>
      <c r="F14" s="85">
        <v>2.0632521946630862E-3</v>
      </c>
      <c r="G14" s="85">
        <v>1.4746024443623674E-2</v>
      </c>
      <c r="H14" s="84">
        <v>0</v>
      </c>
      <c r="I14" s="85">
        <v>0.35836521298642787</v>
      </c>
      <c r="J14" s="85">
        <v>9.9957365292374059E-4</v>
      </c>
      <c r="K14" s="85">
        <v>3.5566813196453974E-2</v>
      </c>
      <c r="L14" s="85">
        <v>1.0904439850077169E-3</v>
      </c>
      <c r="M14" s="85">
        <v>6.4873156168678795E-4</v>
      </c>
      <c r="N14" s="85">
        <v>4.1921259865936519E-2</v>
      </c>
      <c r="O14" s="84">
        <v>0</v>
      </c>
      <c r="P14" s="84">
        <v>0</v>
      </c>
      <c r="Q14" s="85">
        <v>5.5639078241090725E-4</v>
      </c>
      <c r="R14" s="84">
        <v>0</v>
      </c>
      <c r="S14" s="84">
        <v>0</v>
      </c>
      <c r="T14" s="85">
        <v>3.1884582121625642E-2</v>
      </c>
      <c r="U14" s="84">
        <v>0</v>
      </c>
      <c r="V14" s="85">
        <v>3.7246757808508286E-2</v>
      </c>
      <c r="W14" s="84">
        <v>0</v>
      </c>
      <c r="X14" s="85">
        <v>0.11767608873603581</v>
      </c>
      <c r="Y14" s="85">
        <v>8.4903406076135626E-2</v>
      </c>
      <c r="Z14" s="84">
        <v>0</v>
      </c>
      <c r="AA14" s="85">
        <v>7.2327001681348974E-3</v>
      </c>
      <c r="AB14" s="84">
        <v>0</v>
      </c>
    </row>
    <row r="15" spans="1:28" ht="16.149999999999999" customHeight="1" x14ac:dyDescent="0.25">
      <c r="A15" s="17" t="s">
        <v>39</v>
      </c>
      <c r="B15" s="11" t="s">
        <v>37</v>
      </c>
      <c r="C15" s="12">
        <f t="shared" si="1"/>
        <v>1</v>
      </c>
      <c r="D15" s="85">
        <v>4.2717700079027742E-3</v>
      </c>
      <c r="E15" s="84">
        <v>1.8843252145971129E-2</v>
      </c>
      <c r="F15" s="85"/>
      <c r="G15" s="84"/>
      <c r="H15" s="84"/>
      <c r="I15" s="84"/>
      <c r="J15" s="85">
        <v>0.4256818812875115</v>
      </c>
      <c r="K15" s="85">
        <v>0.38357884144850973</v>
      </c>
      <c r="L15" s="84">
        <v>0</v>
      </c>
      <c r="M15" s="85">
        <v>8.4222692116923098E-2</v>
      </c>
      <c r="N15" s="84"/>
      <c r="O15" s="84"/>
      <c r="P15" s="84"/>
      <c r="Q15" s="85">
        <v>5.8838885447740824E-2</v>
      </c>
      <c r="R15" s="84"/>
      <c r="S15" s="84"/>
      <c r="T15" s="85">
        <v>6.0516741778622639E-3</v>
      </c>
      <c r="U15" s="84"/>
      <c r="V15" s="84"/>
      <c r="W15" s="84"/>
      <c r="X15" s="84"/>
      <c r="Y15" s="84"/>
      <c r="Z15" s="84"/>
      <c r="AA15" s="85">
        <v>1.8511003367578691E-2</v>
      </c>
      <c r="AB15" s="84"/>
    </row>
    <row r="16" spans="1:28" ht="16.149999999999999" customHeight="1" x14ac:dyDescent="0.25">
      <c r="A16" s="17" t="s">
        <v>40</v>
      </c>
      <c r="B16" s="11" t="s">
        <v>295</v>
      </c>
      <c r="C16" s="12">
        <f t="shared" si="1"/>
        <v>1</v>
      </c>
      <c r="D16" s="85">
        <v>8.7726732542008551E-2</v>
      </c>
      <c r="E16" s="84">
        <v>0</v>
      </c>
      <c r="F16" s="84">
        <v>1.6492508928839164E-3</v>
      </c>
      <c r="G16" s="84">
        <v>0</v>
      </c>
      <c r="H16" s="84">
        <v>0</v>
      </c>
      <c r="I16" s="85">
        <v>0.8057150883572356</v>
      </c>
      <c r="J16" s="84">
        <v>0</v>
      </c>
      <c r="K16" s="84">
        <v>0</v>
      </c>
      <c r="L16" s="84">
        <v>0</v>
      </c>
      <c r="M16" s="85">
        <v>1.8938766234073682E-4</v>
      </c>
      <c r="N16" s="85">
        <v>4.632580043906373E-2</v>
      </c>
      <c r="O16" s="84">
        <v>0</v>
      </c>
      <c r="P16" s="84">
        <v>0</v>
      </c>
      <c r="Q16" s="85">
        <v>0</v>
      </c>
      <c r="R16" s="84">
        <v>0</v>
      </c>
      <c r="S16" s="84">
        <v>0</v>
      </c>
      <c r="T16" s="85">
        <v>3.0136311769969745E-3</v>
      </c>
      <c r="U16" s="84">
        <v>0</v>
      </c>
      <c r="V16" s="85">
        <v>3.4500119156404226E-2</v>
      </c>
      <c r="W16" s="84">
        <v>0</v>
      </c>
      <c r="X16" s="85">
        <v>2.0122439123703286E-2</v>
      </c>
      <c r="Y16" s="84">
        <v>0</v>
      </c>
      <c r="Z16" s="84">
        <v>0</v>
      </c>
      <c r="AA16" s="84">
        <v>7.5755064936294727E-4</v>
      </c>
      <c r="AB16" s="84">
        <v>0</v>
      </c>
    </row>
    <row r="17" spans="1:46" ht="16.149999999999999" customHeight="1" x14ac:dyDescent="0.25">
      <c r="A17" s="18" t="s">
        <v>111</v>
      </c>
      <c r="B17" s="11" t="s">
        <v>258</v>
      </c>
      <c r="C17" s="12">
        <f t="shared" si="1"/>
        <v>1</v>
      </c>
      <c r="D17" s="85">
        <v>0</v>
      </c>
      <c r="E17" s="85">
        <v>0</v>
      </c>
      <c r="F17" s="85">
        <v>0</v>
      </c>
      <c r="G17" s="85">
        <v>0</v>
      </c>
      <c r="H17" s="85">
        <v>0</v>
      </c>
      <c r="I17" s="85">
        <v>0</v>
      </c>
      <c r="J17" s="85">
        <v>0</v>
      </c>
      <c r="K17" s="85">
        <v>0</v>
      </c>
      <c r="L17" s="85">
        <v>0</v>
      </c>
      <c r="M17" s="85">
        <v>0</v>
      </c>
      <c r="N17" s="85">
        <v>0</v>
      </c>
      <c r="O17" s="85">
        <v>0</v>
      </c>
      <c r="P17" s="85">
        <v>0</v>
      </c>
      <c r="Q17" s="85">
        <v>0</v>
      </c>
      <c r="R17" s="85">
        <v>0</v>
      </c>
      <c r="S17" s="96">
        <v>1</v>
      </c>
      <c r="T17" s="85">
        <v>0</v>
      </c>
      <c r="U17" s="85">
        <v>0</v>
      </c>
      <c r="V17" s="85">
        <v>0</v>
      </c>
      <c r="W17" s="85">
        <v>0</v>
      </c>
      <c r="X17" s="85">
        <v>0</v>
      </c>
      <c r="Y17" s="85">
        <v>0</v>
      </c>
      <c r="Z17" s="85">
        <v>0</v>
      </c>
      <c r="AA17" s="85">
        <v>0</v>
      </c>
      <c r="AB17" s="84">
        <v>0</v>
      </c>
    </row>
    <row r="18" spans="1:46" ht="16.149999999999999" customHeight="1" x14ac:dyDescent="0.25">
      <c r="A18" s="17" t="s">
        <v>41</v>
      </c>
      <c r="B18" s="11" t="s">
        <v>37</v>
      </c>
      <c r="C18" s="12">
        <f t="shared" si="1"/>
        <v>1</v>
      </c>
      <c r="D18" s="85">
        <v>6.9834891052753756E-2</v>
      </c>
      <c r="E18" s="84">
        <v>1.0440557022355834E-2</v>
      </c>
      <c r="F18" s="85"/>
      <c r="G18" s="84"/>
      <c r="H18" s="84"/>
      <c r="I18" s="84"/>
      <c r="J18" s="85">
        <v>0.29307729133093746</v>
      </c>
      <c r="K18" s="85">
        <v>0.36440809391203499</v>
      </c>
      <c r="L18" s="85">
        <v>4.247887855760608E-4</v>
      </c>
      <c r="M18" s="85">
        <v>0.15322738336850764</v>
      </c>
      <c r="N18" s="84"/>
      <c r="O18" s="84"/>
      <c r="P18" s="84"/>
      <c r="Q18" s="85">
        <v>1.4454377588105144E-2</v>
      </c>
      <c r="R18" s="84"/>
      <c r="S18" s="84"/>
      <c r="T18" s="85">
        <v>5.2616978258712747E-2</v>
      </c>
      <c r="U18" s="84"/>
      <c r="V18" s="84"/>
      <c r="W18" s="84"/>
      <c r="X18" s="84"/>
      <c r="Y18" s="84"/>
      <c r="Z18" s="84"/>
      <c r="AA18" s="85">
        <v>4.1515638681016369E-2</v>
      </c>
      <c r="AB18" s="84"/>
    </row>
    <row r="19" spans="1:46" ht="16.149999999999999" customHeight="1" x14ac:dyDescent="0.25">
      <c r="A19" s="17" t="s">
        <v>110</v>
      </c>
      <c r="B19" s="11" t="s">
        <v>258</v>
      </c>
      <c r="C19" s="12">
        <v>1</v>
      </c>
      <c r="D19" s="85">
        <v>0</v>
      </c>
      <c r="E19" s="85">
        <v>0</v>
      </c>
      <c r="F19" s="85">
        <v>0</v>
      </c>
      <c r="G19" s="85">
        <v>0</v>
      </c>
      <c r="H19" s="85">
        <v>0</v>
      </c>
      <c r="I19" s="85">
        <v>0</v>
      </c>
      <c r="J19" s="85">
        <v>0</v>
      </c>
      <c r="K19" s="85">
        <v>0</v>
      </c>
      <c r="L19" s="85">
        <v>0</v>
      </c>
      <c r="M19" s="85">
        <v>0</v>
      </c>
      <c r="N19" s="85">
        <v>0</v>
      </c>
      <c r="O19" s="85">
        <v>0</v>
      </c>
      <c r="P19" s="85">
        <v>6.3017664245315894E-2</v>
      </c>
      <c r="Q19" s="85">
        <v>0</v>
      </c>
      <c r="R19" s="85">
        <v>0</v>
      </c>
      <c r="S19" s="85">
        <v>0.93698233575468415</v>
      </c>
      <c r="T19" s="85">
        <v>0</v>
      </c>
      <c r="U19" s="85">
        <v>0</v>
      </c>
      <c r="V19" s="85">
        <v>0</v>
      </c>
      <c r="W19" s="85">
        <v>0</v>
      </c>
      <c r="X19" s="85">
        <v>0</v>
      </c>
      <c r="Y19" s="85">
        <v>0</v>
      </c>
      <c r="Z19" s="85">
        <v>0</v>
      </c>
      <c r="AA19" s="85">
        <v>0</v>
      </c>
      <c r="AB19" s="84">
        <v>0</v>
      </c>
      <c r="AK19" s="5"/>
      <c r="AM19" s="13"/>
      <c r="AN19" s="13"/>
    </row>
    <row r="20" spans="1:46" ht="16.149999999999999" customHeight="1" x14ac:dyDescent="0.25">
      <c r="A20" s="17" t="s">
        <v>42</v>
      </c>
      <c r="B20" s="11" t="s">
        <v>37</v>
      </c>
      <c r="C20" s="12">
        <v>1</v>
      </c>
      <c r="D20" s="85">
        <v>2.2708103548952183E-2</v>
      </c>
      <c r="E20" s="84">
        <v>0</v>
      </c>
      <c r="F20" s="84"/>
      <c r="G20" s="84"/>
      <c r="H20" s="84"/>
      <c r="I20" s="84"/>
      <c r="J20" s="85">
        <v>0.11029650295205345</v>
      </c>
      <c r="K20" s="85">
        <v>4.8660221890611824E-2</v>
      </c>
      <c r="L20" s="85">
        <v>0.11169142931291767</v>
      </c>
      <c r="M20" s="85">
        <v>0.19206730249356604</v>
      </c>
      <c r="N20" s="84"/>
      <c r="O20" s="84"/>
      <c r="P20" s="84"/>
      <c r="Q20" s="85">
        <v>0.10691191418499535</v>
      </c>
      <c r="R20" s="84"/>
      <c r="S20" s="84"/>
      <c r="T20" s="85">
        <v>0.35684162719782003</v>
      </c>
      <c r="U20" s="84"/>
      <c r="V20" s="84"/>
      <c r="W20" s="84"/>
      <c r="X20" s="84"/>
      <c r="Y20" s="84"/>
      <c r="Z20" s="84"/>
      <c r="AA20" s="85">
        <v>5.0822898419083461E-2</v>
      </c>
      <c r="AB20" s="84"/>
      <c r="AK20" s="5"/>
      <c r="AM20" s="13"/>
      <c r="AN20" s="13"/>
    </row>
    <row r="21" spans="1:46" ht="16.149999999999999" customHeight="1" x14ac:dyDescent="0.25">
      <c r="A21" s="17" t="s">
        <v>43</v>
      </c>
      <c r="B21" s="11" t="s">
        <v>295</v>
      </c>
      <c r="C21" s="12">
        <f>SUM(D21:AB21)</f>
        <v>1</v>
      </c>
      <c r="D21" s="84">
        <v>0</v>
      </c>
      <c r="E21" s="84">
        <v>0</v>
      </c>
      <c r="F21" s="85">
        <v>6.2576606260296543E-3</v>
      </c>
      <c r="G21" s="84">
        <v>0</v>
      </c>
      <c r="H21" s="84">
        <v>0</v>
      </c>
      <c r="I21" s="85">
        <v>1.187347611202636E-2</v>
      </c>
      <c r="J21" s="84">
        <v>0</v>
      </c>
      <c r="K21" s="84">
        <v>0</v>
      </c>
      <c r="L21" s="84">
        <v>0</v>
      </c>
      <c r="M21" s="85">
        <v>7.5127512355848441E-2</v>
      </c>
      <c r="N21" s="84">
        <v>0</v>
      </c>
      <c r="O21" s="84">
        <v>0</v>
      </c>
      <c r="P21" s="84">
        <v>0</v>
      </c>
      <c r="Q21" s="84">
        <v>0</v>
      </c>
      <c r="R21" s="84">
        <v>0</v>
      </c>
      <c r="S21" s="84">
        <v>0</v>
      </c>
      <c r="T21" s="85">
        <v>0.71636771004942335</v>
      </c>
      <c r="U21" s="84">
        <v>0</v>
      </c>
      <c r="V21" s="85">
        <v>1.4629324546952224E-3</v>
      </c>
      <c r="W21" s="84">
        <v>0</v>
      </c>
      <c r="X21" s="84">
        <v>0</v>
      </c>
      <c r="Y21" s="85">
        <v>0.16707479406919276</v>
      </c>
      <c r="Z21" s="84">
        <v>0</v>
      </c>
      <c r="AA21" s="85">
        <v>2.1835914332784184E-2</v>
      </c>
      <c r="AB21" s="84">
        <v>0</v>
      </c>
      <c r="AK21" s="5"/>
      <c r="AM21" s="13"/>
      <c r="AN21" s="13"/>
    </row>
    <row r="22" spans="1:46" ht="16.149999999999999" customHeight="1" x14ac:dyDescent="0.25">
      <c r="A22" s="17" t="s">
        <v>44</v>
      </c>
      <c r="B22" s="11" t="s">
        <v>256</v>
      </c>
      <c r="C22" s="12">
        <f>SUM(D22:AB22)</f>
        <v>0.99999999999999989</v>
      </c>
      <c r="D22" s="84">
        <v>0</v>
      </c>
      <c r="E22" s="84">
        <v>0</v>
      </c>
      <c r="F22" s="85">
        <v>1.3401486190455737E-2</v>
      </c>
      <c r="G22" s="85">
        <v>0.69624745838459201</v>
      </c>
      <c r="H22" s="85">
        <v>0</v>
      </c>
      <c r="I22" s="85">
        <v>4.2330897211353812E-3</v>
      </c>
      <c r="J22" s="85">
        <v>4.3918728152242585E-5</v>
      </c>
      <c r="K22" s="84">
        <v>0</v>
      </c>
      <c r="L22" s="85">
        <v>1.5305435449363396E-2</v>
      </c>
      <c r="M22" s="85">
        <v>1.0245129244129731E-2</v>
      </c>
      <c r="N22" s="85">
        <v>6.6616506009385098E-3</v>
      </c>
      <c r="O22" s="85">
        <v>0</v>
      </c>
      <c r="P22" s="85">
        <v>3.0916854125633622E-3</v>
      </c>
      <c r="Q22" s="85">
        <v>4.8817355523069636E-2</v>
      </c>
      <c r="R22" s="85">
        <v>2.2287547978797387E-3</v>
      </c>
      <c r="S22" s="85">
        <v>0</v>
      </c>
      <c r="T22" s="85">
        <v>3.1345423692657706E-2</v>
      </c>
      <c r="U22" s="85">
        <v>1.0231615789313657E-4</v>
      </c>
      <c r="V22" s="85">
        <v>3.385216956103955E-2</v>
      </c>
      <c r="W22" s="85">
        <v>1.9377328959478458E-3</v>
      </c>
      <c r="X22" s="85">
        <v>2.0178483780717168E-3</v>
      </c>
      <c r="Y22" s="85">
        <v>9.4558469581937143E-2</v>
      </c>
      <c r="Z22" s="85">
        <v>3.5346371564988377E-2</v>
      </c>
      <c r="AA22" s="85">
        <v>5.6370411518482787E-4</v>
      </c>
      <c r="AB22" s="84">
        <v>0</v>
      </c>
      <c r="AK22" s="9"/>
    </row>
    <row r="23" spans="1:46" ht="16.149999999999999" customHeight="1" x14ac:dyDescent="0.25">
      <c r="A23" s="17" t="s">
        <v>45</v>
      </c>
      <c r="B23" s="11" t="s">
        <v>295</v>
      </c>
      <c r="C23" s="12">
        <f>SUM(D23:AB23)</f>
        <v>1</v>
      </c>
      <c r="D23" s="85">
        <v>0.29280624561330781</v>
      </c>
      <c r="E23" s="84">
        <v>0</v>
      </c>
      <c r="F23" s="85">
        <v>2.2989139426920443E-3</v>
      </c>
      <c r="G23" s="85">
        <v>2.356175293167188E-2</v>
      </c>
      <c r="H23" s="84">
        <v>0</v>
      </c>
      <c r="I23" s="85">
        <v>0.29480241978050459</v>
      </c>
      <c r="J23" s="85">
        <v>2.8287734597091593E-4</v>
      </c>
      <c r="K23" s="85">
        <v>4.2721922243521566E-2</v>
      </c>
      <c r="L23" s="85">
        <v>1.8369501814999816E-4</v>
      </c>
      <c r="M23" s="85">
        <v>8.1537653227122268E-4</v>
      </c>
      <c r="N23" s="85">
        <v>2.4313799037779964E-2</v>
      </c>
      <c r="O23" s="84">
        <v>0</v>
      </c>
      <c r="P23" s="84">
        <v>0</v>
      </c>
      <c r="Q23" s="84">
        <v>0</v>
      </c>
      <c r="R23" s="84">
        <v>0</v>
      </c>
      <c r="S23" s="84">
        <v>0</v>
      </c>
      <c r="T23" s="85">
        <v>2.5464153929414938E-4</v>
      </c>
      <c r="U23" s="85">
        <v>1.9377228018808552E-2</v>
      </c>
      <c r="V23" s="85">
        <v>1.0196912621169745E-2</v>
      </c>
      <c r="W23" s="84">
        <v>0</v>
      </c>
      <c r="X23" s="85">
        <v>0.20078865096261059</v>
      </c>
      <c r="Y23" s="85">
        <v>7.7961766813735914E-2</v>
      </c>
      <c r="Z23" s="84">
        <v>0</v>
      </c>
      <c r="AA23" s="85">
        <v>9.6337975985111048E-3</v>
      </c>
      <c r="AB23" s="84">
        <v>0</v>
      </c>
    </row>
    <row r="24" spans="1:46" ht="16.149999999999999" customHeight="1" x14ac:dyDescent="0.25">
      <c r="A24" s="18" t="s">
        <v>46</v>
      </c>
      <c r="B24" s="11" t="s">
        <v>295</v>
      </c>
      <c r="C24" s="12">
        <f>SUM(D24:AB24)</f>
        <v>1</v>
      </c>
      <c r="D24" s="85">
        <v>0.14608441856380527</v>
      </c>
      <c r="E24" s="84">
        <v>0</v>
      </c>
      <c r="F24" s="85">
        <v>1.0149604996895468E-3</v>
      </c>
      <c r="G24" s="85">
        <v>6.6692153653390845E-2</v>
      </c>
      <c r="H24" s="84">
        <v>0</v>
      </c>
      <c r="I24" s="85">
        <v>0.22590116532167079</v>
      </c>
      <c r="J24" s="84">
        <v>5.7842806749894031E-3</v>
      </c>
      <c r="K24" s="85">
        <v>0.15805998841336277</v>
      </c>
      <c r="L24" s="85">
        <v>4.4436531227132134E-3</v>
      </c>
      <c r="M24" s="84">
        <v>1.3894324204714128E-3</v>
      </c>
      <c r="N24" s="85">
        <v>8.3781690401799631E-3</v>
      </c>
      <c r="O24" s="84">
        <v>0</v>
      </c>
      <c r="P24" s="84">
        <v>0</v>
      </c>
      <c r="Q24" s="84">
        <v>0</v>
      </c>
      <c r="R24" s="84">
        <v>0</v>
      </c>
      <c r="S24" s="84">
        <v>0</v>
      </c>
      <c r="T24" s="84">
        <v>2.9625157523737393E-2</v>
      </c>
      <c r="U24" s="84">
        <v>0</v>
      </c>
      <c r="V24" s="85">
        <v>2.1475648328990606E-2</v>
      </c>
      <c r="W24" s="84">
        <v>0</v>
      </c>
      <c r="X24" s="85">
        <v>0.20458880241590122</v>
      </c>
      <c r="Y24" s="85">
        <v>0.12117857128869856</v>
      </c>
      <c r="Z24" s="84">
        <v>0</v>
      </c>
      <c r="AA24" s="85">
        <v>5.3835987323989911E-3</v>
      </c>
      <c r="AB24" s="84">
        <v>0</v>
      </c>
      <c r="AK24" s="5"/>
      <c r="AM24" s="5"/>
      <c r="AN24" s="5"/>
      <c r="AO24" s="5"/>
      <c r="AP24" s="5"/>
      <c r="AQ24" s="5"/>
      <c r="AR24" s="5"/>
      <c r="AS24" s="5"/>
      <c r="AT24" s="5"/>
    </row>
    <row r="25" spans="1:46" ht="16.149999999999999" customHeight="1" x14ac:dyDescent="0.25">
      <c r="A25" s="17" t="s">
        <v>47</v>
      </c>
      <c r="B25" s="11" t="s">
        <v>295</v>
      </c>
      <c r="C25" s="14" t="s">
        <v>121</v>
      </c>
      <c r="D25" s="84">
        <v>0</v>
      </c>
      <c r="E25" s="84">
        <v>0</v>
      </c>
      <c r="F25" s="84">
        <v>0</v>
      </c>
      <c r="G25" s="84">
        <v>0</v>
      </c>
      <c r="H25" s="84">
        <v>0</v>
      </c>
      <c r="I25" s="84">
        <v>0</v>
      </c>
      <c r="J25" s="84">
        <v>0</v>
      </c>
      <c r="K25" s="84">
        <v>0</v>
      </c>
      <c r="L25" s="84">
        <v>0</v>
      </c>
      <c r="M25" s="84">
        <v>0</v>
      </c>
      <c r="N25" s="84">
        <v>0</v>
      </c>
      <c r="O25" s="84">
        <v>0</v>
      </c>
      <c r="P25" s="84">
        <v>0</v>
      </c>
      <c r="Q25" s="84">
        <v>0</v>
      </c>
      <c r="R25" s="84">
        <v>0</v>
      </c>
      <c r="S25" s="84">
        <v>0</v>
      </c>
      <c r="T25" s="84">
        <v>0</v>
      </c>
      <c r="U25" s="84">
        <v>0</v>
      </c>
      <c r="V25" s="84">
        <v>0</v>
      </c>
      <c r="W25" s="84">
        <v>0</v>
      </c>
      <c r="X25" s="84">
        <v>0</v>
      </c>
      <c r="Y25" s="84">
        <v>0</v>
      </c>
      <c r="Z25" s="84">
        <v>0</v>
      </c>
      <c r="AA25" s="84">
        <v>0</v>
      </c>
      <c r="AB25" s="84">
        <v>0</v>
      </c>
    </row>
    <row r="26" spans="1:46" ht="16.149999999999999" customHeight="1" x14ac:dyDescent="0.25">
      <c r="A26" s="17" t="s">
        <v>48</v>
      </c>
      <c r="B26" s="11" t="s">
        <v>295</v>
      </c>
      <c r="C26" s="12">
        <f t="shared" ref="C26:C34" si="2">SUM(D26:AB26)</f>
        <v>1</v>
      </c>
      <c r="D26" s="85">
        <v>0.5939935084900333</v>
      </c>
      <c r="E26" s="85">
        <v>0</v>
      </c>
      <c r="F26" s="85">
        <v>1.1678007548849975E-3</v>
      </c>
      <c r="G26" s="85">
        <v>3.5497629061253121E-3</v>
      </c>
      <c r="H26" s="85">
        <v>0</v>
      </c>
      <c r="I26" s="85">
        <v>9.0822933691190627E-2</v>
      </c>
      <c r="J26" s="85">
        <v>2.4914594120235134E-4</v>
      </c>
      <c r="K26" s="85">
        <v>8.0483207104490598E-2</v>
      </c>
      <c r="L26" s="85">
        <v>0</v>
      </c>
      <c r="M26" s="85">
        <v>3.418672241429898E-4</v>
      </c>
      <c r="N26" s="85">
        <v>4.2684662001168994E-2</v>
      </c>
      <c r="O26" s="85">
        <v>0</v>
      </c>
      <c r="P26" s="85">
        <v>0</v>
      </c>
      <c r="Q26" s="85">
        <v>0</v>
      </c>
      <c r="R26" s="85">
        <v>0</v>
      </c>
      <c r="S26" s="85">
        <v>0</v>
      </c>
      <c r="T26" s="85">
        <v>5.0731463805516091E-3</v>
      </c>
      <c r="U26" s="85">
        <v>0</v>
      </c>
      <c r="V26" s="85">
        <v>9.8842247829140288E-4</v>
      </c>
      <c r="W26" s="85">
        <v>0</v>
      </c>
      <c r="X26" s="85">
        <v>0.15065054805022615</v>
      </c>
      <c r="Y26" s="85">
        <v>2.6546908099436436E-2</v>
      </c>
      <c r="Z26" s="85">
        <v>0</v>
      </c>
      <c r="AA26" s="85">
        <v>3.4480868782551985E-3</v>
      </c>
      <c r="AB26" s="84">
        <v>0</v>
      </c>
    </row>
    <row r="27" spans="1:46" ht="16.149999999999999" customHeight="1" x14ac:dyDescent="0.25">
      <c r="A27" s="17" t="s">
        <v>49</v>
      </c>
      <c r="B27" s="11" t="s">
        <v>50</v>
      </c>
      <c r="C27" s="12">
        <f t="shared" si="2"/>
        <v>1</v>
      </c>
      <c r="D27" s="85">
        <v>1.3677469800232081E-4</v>
      </c>
      <c r="E27" s="85">
        <v>0</v>
      </c>
      <c r="F27" s="85">
        <v>6.74681762853709E-3</v>
      </c>
      <c r="G27" s="85">
        <v>0</v>
      </c>
      <c r="H27" s="85">
        <v>1.1524493121194563E-4</v>
      </c>
      <c r="I27" s="85">
        <v>4.1881913768834219E-4</v>
      </c>
      <c r="J27" s="85">
        <v>0</v>
      </c>
      <c r="K27" s="85">
        <v>9.0838535873378359E-5</v>
      </c>
      <c r="L27" s="85">
        <v>0</v>
      </c>
      <c r="M27" s="85">
        <v>7.0747083357099223E-5</v>
      </c>
      <c r="N27" s="85">
        <v>9.9967336781781697E-4</v>
      </c>
      <c r="O27" s="85">
        <v>2.9024552788763279E-2</v>
      </c>
      <c r="P27" s="85">
        <v>0.7025661818963248</v>
      </c>
      <c r="Q27" s="85">
        <v>0</v>
      </c>
      <c r="R27" s="85">
        <v>5.1350965897703407E-3</v>
      </c>
      <c r="S27" s="85">
        <v>2.036023749625083E-3</v>
      </c>
      <c r="T27" s="85">
        <v>1.3965582128261945E-2</v>
      </c>
      <c r="U27" s="85">
        <v>0.2385453662525715</v>
      </c>
      <c r="V27" s="85">
        <v>2.6069446217990821E-5</v>
      </c>
      <c r="W27" s="85">
        <v>0</v>
      </c>
      <c r="X27" s="85">
        <v>0</v>
      </c>
      <c r="Y27" s="85">
        <v>0</v>
      </c>
      <c r="Z27" s="85">
        <v>0</v>
      </c>
      <c r="AA27" s="85">
        <v>1.2221176597709834E-4</v>
      </c>
      <c r="AB27" s="84">
        <v>0</v>
      </c>
    </row>
    <row r="28" spans="1:46" ht="16.149999999999999" customHeight="1" x14ac:dyDescent="0.25">
      <c r="A28" s="17" t="s">
        <v>51</v>
      </c>
      <c r="B28" s="11" t="s">
        <v>52</v>
      </c>
      <c r="C28" s="12">
        <f t="shared" si="2"/>
        <v>1</v>
      </c>
      <c r="D28" s="84">
        <v>0</v>
      </c>
      <c r="E28" s="84">
        <v>0</v>
      </c>
      <c r="F28" s="84">
        <v>0</v>
      </c>
      <c r="G28" s="84">
        <v>0</v>
      </c>
      <c r="H28" s="84">
        <v>0</v>
      </c>
      <c r="I28" s="84">
        <v>0</v>
      </c>
      <c r="J28" s="84">
        <v>0.12372126852723724</v>
      </c>
      <c r="K28" s="84">
        <v>0</v>
      </c>
      <c r="L28" s="84">
        <v>0</v>
      </c>
      <c r="M28" s="84">
        <v>0</v>
      </c>
      <c r="N28" s="84">
        <v>0</v>
      </c>
      <c r="O28" s="84">
        <v>0</v>
      </c>
      <c r="P28" s="84">
        <v>0</v>
      </c>
      <c r="Q28" s="84">
        <v>0.87627873147276281</v>
      </c>
      <c r="R28" s="84">
        <v>0</v>
      </c>
      <c r="S28" s="84">
        <v>0</v>
      </c>
      <c r="T28" s="84">
        <v>0</v>
      </c>
      <c r="U28" s="84">
        <v>0</v>
      </c>
      <c r="V28" s="84">
        <v>0</v>
      </c>
      <c r="W28" s="84">
        <v>0</v>
      </c>
      <c r="X28" s="84">
        <v>0</v>
      </c>
      <c r="Y28" s="84">
        <v>0</v>
      </c>
      <c r="Z28" s="84">
        <v>0</v>
      </c>
      <c r="AA28" s="84">
        <v>0</v>
      </c>
      <c r="AB28" s="84">
        <v>0</v>
      </c>
    </row>
    <row r="29" spans="1:46" ht="16.149999999999999" customHeight="1" x14ac:dyDescent="0.25">
      <c r="A29" s="17" t="s">
        <v>53</v>
      </c>
      <c r="B29" s="11" t="s">
        <v>295</v>
      </c>
      <c r="C29" s="12">
        <f t="shared" si="2"/>
        <v>0.99999999999999978</v>
      </c>
      <c r="D29" s="85">
        <v>0.37654907280604089</v>
      </c>
      <c r="E29" s="85">
        <v>2.4337079205893497E-7</v>
      </c>
      <c r="F29" s="85">
        <v>2.8450640914088536E-3</v>
      </c>
      <c r="G29" s="85">
        <v>4.2826908641553772E-2</v>
      </c>
      <c r="H29" s="85">
        <v>3.5890639538137476E-3</v>
      </c>
      <c r="I29" s="85">
        <v>8.8552033742710257E-2</v>
      </c>
      <c r="J29" s="85">
        <v>8.4127228872717064E-2</v>
      </c>
      <c r="K29" s="85">
        <v>8.1998296722335093E-2</v>
      </c>
      <c r="L29" s="85">
        <v>2.9219262786734236E-2</v>
      </c>
      <c r="M29" s="85">
        <v>1.2182601754520217E-3</v>
      </c>
      <c r="N29" s="85">
        <v>6.0168403665757167E-2</v>
      </c>
      <c r="O29" s="85">
        <v>3.177445129747122E-3</v>
      </c>
      <c r="P29" s="85">
        <v>6.7718024918923016E-3</v>
      </c>
      <c r="Q29" s="85">
        <v>6.841142855528377E-3</v>
      </c>
      <c r="R29" s="85">
        <v>3.5893073246058066E-3</v>
      </c>
      <c r="S29" s="85">
        <v>1.2118367778122292E-2</v>
      </c>
      <c r="T29" s="85">
        <v>2.0178906695472544E-2</v>
      </c>
      <c r="U29" s="85">
        <v>6.674702319672478E-4</v>
      </c>
      <c r="V29" s="85">
        <v>2.6936279171478769E-2</v>
      </c>
      <c r="W29" s="85">
        <v>1.6474704955977229E-3</v>
      </c>
      <c r="X29" s="85">
        <v>0.11839593780780036</v>
      </c>
      <c r="Y29" s="85">
        <v>2.5369968248429318E-2</v>
      </c>
      <c r="Z29" s="85">
        <v>8.0804719212613921E-4</v>
      </c>
      <c r="AA29" s="85">
        <v>2.4040157479166516E-3</v>
      </c>
      <c r="AB29" s="84">
        <v>0</v>
      </c>
    </row>
    <row r="30" spans="1:46" ht="16.149999999999999" customHeight="1" x14ac:dyDescent="0.25">
      <c r="A30" s="19" t="s">
        <v>54</v>
      </c>
      <c r="B30" s="11" t="s">
        <v>295</v>
      </c>
      <c r="C30" s="14">
        <f t="shared" si="2"/>
        <v>1.0000000000000002</v>
      </c>
      <c r="D30" s="86">
        <v>0.14635159014770177</v>
      </c>
      <c r="E30" s="86">
        <v>0</v>
      </c>
      <c r="F30" s="86">
        <v>2.8464379182630149E-3</v>
      </c>
      <c r="G30" s="86">
        <v>1.8174079824176233E-2</v>
      </c>
      <c r="H30" s="86">
        <v>0.24964992649411583</v>
      </c>
      <c r="I30" s="86">
        <v>2.7372972444901677E-2</v>
      </c>
      <c r="J30" s="86">
        <v>7.627770367962447E-2</v>
      </c>
      <c r="K30" s="86">
        <v>4.7201992881133234E-2</v>
      </c>
      <c r="L30" s="86">
        <v>9.2893187555715649E-3</v>
      </c>
      <c r="M30" s="86">
        <v>2.6168664145273367E-2</v>
      </c>
      <c r="N30" s="86">
        <v>2.0417277280317496E-2</v>
      </c>
      <c r="O30" s="86">
        <v>9.4187022973107925E-4</v>
      </c>
      <c r="P30" s="86">
        <v>9.40304441646337E-3</v>
      </c>
      <c r="Q30" s="86">
        <v>1.3403595513934727E-3</v>
      </c>
      <c r="R30" s="86">
        <v>1.3459559327298481E-2</v>
      </c>
      <c r="S30" s="86">
        <v>8.1836026626188926E-2</v>
      </c>
      <c r="T30" s="86">
        <v>1.734263885936908E-2</v>
      </c>
      <c r="U30" s="86">
        <v>6.7478723824274827E-4</v>
      </c>
      <c r="V30" s="86">
        <v>6.9706038645298129E-3</v>
      </c>
      <c r="W30" s="86">
        <v>0.18996545601779935</v>
      </c>
      <c r="X30" s="86">
        <v>1.1217185970149186E-2</v>
      </c>
      <c r="Y30" s="86">
        <v>1.6764421039367133E-2</v>
      </c>
      <c r="Z30" s="86">
        <v>2.5129999743030949E-2</v>
      </c>
      <c r="AA30" s="86">
        <v>1.2040835453577716E-3</v>
      </c>
      <c r="AB30" s="86">
        <v>0</v>
      </c>
    </row>
    <row r="31" spans="1:46" ht="16.149999999999999" customHeight="1" x14ac:dyDescent="0.25">
      <c r="A31" s="17" t="s">
        <v>55</v>
      </c>
      <c r="B31" s="11" t="s">
        <v>56</v>
      </c>
      <c r="C31" s="12">
        <f t="shared" si="2"/>
        <v>1.00000245839172</v>
      </c>
      <c r="D31" s="84">
        <v>0.19239373601789708</v>
      </c>
      <c r="E31" s="84">
        <v>0</v>
      </c>
      <c r="F31" s="84">
        <v>1.0871008186444427E-3</v>
      </c>
      <c r="G31" s="84">
        <v>3.936622661454876E-3</v>
      </c>
      <c r="H31" s="84">
        <v>0.3279248715490326</v>
      </c>
      <c r="I31" s="84">
        <v>2.106350025813113E-2</v>
      </c>
      <c r="J31" s="84">
        <v>4.2579836271111442E-2</v>
      </c>
      <c r="K31" s="84">
        <v>2.6722717997885784E-2</v>
      </c>
      <c r="L31" s="84">
        <v>0</v>
      </c>
      <c r="M31" s="84">
        <v>9.3797477690095148E-3</v>
      </c>
      <c r="N31" s="84">
        <v>9.1503798215207613E-3</v>
      </c>
      <c r="O31" s="84">
        <v>3.0975735673722252E-4</v>
      </c>
      <c r="P31" s="84">
        <v>9.8458588391474289E-4</v>
      </c>
      <c r="Q31" s="84">
        <v>3.623669395481476E-4</v>
      </c>
      <c r="R31" s="84">
        <v>8.9362539026968564E-3</v>
      </c>
      <c r="S31" s="84">
        <v>9.5877277085330781E-2</v>
      </c>
      <c r="T31" s="84">
        <v>5.9392285566782213E-3</v>
      </c>
      <c r="U31" s="84">
        <v>2.0502986945939965E-4</v>
      </c>
      <c r="V31" s="84">
        <v>2.4288910194950461E-3</v>
      </c>
      <c r="W31" s="84">
        <v>0.21462570986060919</v>
      </c>
      <c r="X31" s="84">
        <v>3.4828035499176436E-3</v>
      </c>
      <c r="Y31" s="84">
        <v>5.285542198293876E-3</v>
      </c>
      <c r="Z31" s="84">
        <v>2.6894805418295351E-2</v>
      </c>
      <c r="AA31" s="84">
        <v>4.3169358605600215E-4</v>
      </c>
      <c r="AB31" s="84">
        <v>0</v>
      </c>
    </row>
    <row r="32" spans="1:46" ht="16.149999999999999" customHeight="1" x14ac:dyDescent="0.25">
      <c r="A32" s="17" t="s">
        <v>109</v>
      </c>
      <c r="B32" s="11" t="s">
        <v>295</v>
      </c>
      <c r="C32" s="14">
        <f t="shared" si="2"/>
        <v>0.99999999999999989</v>
      </c>
      <c r="D32" s="86">
        <v>0.48861205826970455</v>
      </c>
      <c r="E32" s="86">
        <v>0</v>
      </c>
      <c r="F32" s="86">
        <v>0</v>
      </c>
      <c r="G32" s="86">
        <v>0</v>
      </c>
      <c r="H32" s="86">
        <v>0.3180293638522359</v>
      </c>
      <c r="I32" s="86">
        <v>0</v>
      </c>
      <c r="J32" s="86">
        <v>0</v>
      </c>
      <c r="K32" s="86">
        <v>0</v>
      </c>
      <c r="L32" s="86">
        <v>0</v>
      </c>
      <c r="M32" s="86">
        <v>0</v>
      </c>
      <c r="N32" s="86">
        <v>0</v>
      </c>
      <c r="O32" s="86">
        <v>0</v>
      </c>
      <c r="P32" s="86">
        <v>0</v>
      </c>
      <c r="Q32" s="86">
        <v>0</v>
      </c>
      <c r="R32" s="86">
        <v>0</v>
      </c>
      <c r="S32" s="86">
        <v>1.8925517648010898E-2</v>
      </c>
      <c r="T32" s="86">
        <v>0</v>
      </c>
      <c r="U32" s="86">
        <v>0</v>
      </c>
      <c r="V32" s="86">
        <v>0</v>
      </c>
      <c r="W32" s="86">
        <v>0.11222726505095662</v>
      </c>
      <c r="X32" s="86">
        <v>0</v>
      </c>
      <c r="Y32" s="86">
        <v>0</v>
      </c>
      <c r="Z32" s="86">
        <v>6.2132294074174935E-2</v>
      </c>
      <c r="AA32" s="86">
        <v>0</v>
      </c>
      <c r="AB32" s="86">
        <v>7.3501104917008268E-5</v>
      </c>
    </row>
    <row r="33" spans="1:28" ht="16.149999999999999" customHeight="1" x14ac:dyDescent="0.25">
      <c r="A33" s="17" t="s">
        <v>108</v>
      </c>
      <c r="B33" s="11" t="s">
        <v>58</v>
      </c>
      <c r="C33" s="12">
        <f t="shared" si="2"/>
        <v>1</v>
      </c>
      <c r="D33" s="84">
        <v>0</v>
      </c>
      <c r="E33" s="84">
        <v>0</v>
      </c>
      <c r="F33" s="84">
        <v>0</v>
      </c>
      <c r="G33" s="84">
        <v>0</v>
      </c>
      <c r="H33" s="84">
        <v>6.3388135598922563E-2</v>
      </c>
      <c r="I33" s="84">
        <v>0</v>
      </c>
      <c r="J33" s="84">
        <v>0</v>
      </c>
      <c r="K33" s="84">
        <v>0</v>
      </c>
      <c r="L33" s="84">
        <v>2.4820611019242929E-4</v>
      </c>
      <c r="M33" s="84">
        <v>1.0233883189273815E-4</v>
      </c>
      <c r="N33" s="84">
        <v>5.6584492329847507E-3</v>
      </c>
      <c r="O33" s="84">
        <v>0</v>
      </c>
      <c r="P33" s="84">
        <v>1.6249542266549552E-2</v>
      </c>
      <c r="Q33" s="84">
        <v>0</v>
      </c>
      <c r="R33" s="84">
        <v>0.58129382703454879</v>
      </c>
      <c r="S33" s="84">
        <v>3.6095287699693807E-2</v>
      </c>
      <c r="T33" s="84">
        <v>3.3709547665493091E-2</v>
      </c>
      <c r="U33" s="84">
        <v>0</v>
      </c>
      <c r="V33" s="84">
        <v>0</v>
      </c>
      <c r="W33" s="84">
        <v>7.7784996094579631E-2</v>
      </c>
      <c r="X33" s="84">
        <v>0</v>
      </c>
      <c r="Y33" s="84">
        <v>0</v>
      </c>
      <c r="Z33" s="84">
        <v>7.1794560788815243E-2</v>
      </c>
      <c r="AA33" s="84">
        <v>0</v>
      </c>
      <c r="AB33" s="84">
        <v>0.11367510867632744</v>
      </c>
    </row>
    <row r="34" spans="1:28" ht="16.149999999999999" customHeight="1" x14ac:dyDescent="0.25">
      <c r="A34" s="17" t="s">
        <v>107</v>
      </c>
      <c r="B34" s="11" t="s">
        <v>58</v>
      </c>
      <c r="C34" s="12">
        <f t="shared" si="2"/>
        <v>0.99999999999999989</v>
      </c>
      <c r="D34" s="84">
        <v>0</v>
      </c>
      <c r="E34" s="84">
        <v>0</v>
      </c>
      <c r="F34" s="84">
        <v>0</v>
      </c>
      <c r="G34" s="84">
        <v>0</v>
      </c>
      <c r="H34" s="84">
        <v>0.27274064620133448</v>
      </c>
      <c r="I34" s="84">
        <v>0</v>
      </c>
      <c r="J34" s="84">
        <v>0</v>
      </c>
      <c r="K34" s="84">
        <v>0</v>
      </c>
      <c r="L34" s="84">
        <v>9.3097134857446676E-4</v>
      </c>
      <c r="M34" s="84">
        <v>5.3235800056274693E-4</v>
      </c>
      <c r="N34" s="84">
        <v>2.7335326766188921E-2</v>
      </c>
      <c r="O34" s="84">
        <v>0</v>
      </c>
      <c r="P34" s="84">
        <v>0.10855341752930428</v>
      </c>
      <c r="Q34" s="84">
        <v>0</v>
      </c>
      <c r="R34" s="84">
        <v>0.3819569243428671</v>
      </c>
      <c r="S34" s="84">
        <v>4.4859395742108926E-2</v>
      </c>
      <c r="T34" s="84">
        <v>7.0848132424027243E-3</v>
      </c>
      <c r="U34" s="84">
        <v>0</v>
      </c>
      <c r="V34" s="84">
        <v>0</v>
      </c>
      <c r="W34" s="84">
        <v>0.13716609133988816</v>
      </c>
      <c r="X34" s="84">
        <v>0</v>
      </c>
      <c r="Y34" s="84">
        <v>0</v>
      </c>
      <c r="Z34" s="84">
        <v>1.2222022008050561E-2</v>
      </c>
      <c r="AA34" s="84">
        <v>0</v>
      </c>
      <c r="AB34" s="84">
        <v>6.6180334787175697E-3</v>
      </c>
    </row>
    <row r="35" spans="1:28" ht="28.15" customHeight="1" x14ac:dyDescent="0.25">
      <c r="A35" s="73" t="s">
        <v>59</v>
      </c>
      <c r="B35" s="74"/>
      <c r="C35" s="7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2"/>
    </row>
    <row r="36" spans="1:28" ht="16.149999999999999" customHeight="1" x14ac:dyDescent="0.25">
      <c r="A36" s="17" t="s">
        <v>106</v>
      </c>
      <c r="B36" s="11" t="s">
        <v>295</v>
      </c>
      <c r="C36" s="12">
        <f t="shared" ref="C36:C68" si="3">SUM(D36:AB36)</f>
        <v>1</v>
      </c>
      <c r="D36" s="85">
        <v>0.34958465007613537</v>
      </c>
      <c r="E36" s="85">
        <v>0</v>
      </c>
      <c r="F36" s="85">
        <v>0</v>
      </c>
      <c r="G36" s="85">
        <v>0</v>
      </c>
      <c r="H36" s="85">
        <v>0</v>
      </c>
      <c r="I36" s="85">
        <v>3.7806767064919811E-2</v>
      </c>
      <c r="J36" s="85">
        <v>0</v>
      </c>
      <c r="K36" s="85">
        <v>0.51229756030328466</v>
      </c>
      <c r="L36" s="85">
        <v>0</v>
      </c>
      <c r="M36" s="85">
        <v>2.4270931791856021E-3</v>
      </c>
      <c r="N36" s="85">
        <v>0</v>
      </c>
      <c r="O36" s="85">
        <v>4.3241828583750665E-3</v>
      </c>
      <c r="P36" s="85">
        <v>5.3978074287364059E-3</v>
      </c>
      <c r="Q36" s="85">
        <v>0</v>
      </c>
      <c r="R36" s="85">
        <v>0</v>
      </c>
      <c r="S36" s="85">
        <v>2.7205519555197927E-2</v>
      </c>
      <c r="T36" s="85">
        <v>1.1478922579990494E-2</v>
      </c>
      <c r="U36" s="85">
        <v>0</v>
      </c>
      <c r="V36" s="85">
        <v>0</v>
      </c>
      <c r="W36" s="85">
        <v>0</v>
      </c>
      <c r="X36" s="85">
        <v>4.9477496954174652E-2</v>
      </c>
      <c r="Y36" s="85">
        <v>0</v>
      </c>
      <c r="Z36" s="85">
        <v>0</v>
      </c>
      <c r="AA36" s="85">
        <v>0</v>
      </c>
      <c r="AB36" s="85">
        <v>0</v>
      </c>
    </row>
    <row r="37" spans="1:28" ht="16.149999999999999" customHeight="1" x14ac:dyDescent="0.25">
      <c r="A37" s="17" t="s">
        <v>60</v>
      </c>
      <c r="B37" s="11" t="s">
        <v>295</v>
      </c>
      <c r="C37" s="12">
        <f t="shared" si="3"/>
        <v>1.0000000000000004</v>
      </c>
      <c r="D37" s="85">
        <v>0.50883485971385478</v>
      </c>
      <c r="E37" s="85">
        <v>0</v>
      </c>
      <c r="F37" s="85">
        <v>6.5557655673709843E-3</v>
      </c>
      <c r="G37" s="85">
        <v>1.5309844020075947E-2</v>
      </c>
      <c r="H37" s="85">
        <v>9.7020671975739867E-3</v>
      </c>
      <c r="I37" s="85">
        <v>7.0601494017326127E-2</v>
      </c>
      <c r="J37" s="85">
        <v>1.0678275965997297E-2</v>
      </c>
      <c r="K37" s="85">
        <v>3.7932273829937864E-2</v>
      </c>
      <c r="L37" s="85">
        <v>3.8328412891823044E-3</v>
      </c>
      <c r="M37" s="85">
        <v>5.8728448472922324E-3</v>
      </c>
      <c r="N37" s="85">
        <v>3.0531466779613492E-2</v>
      </c>
      <c r="O37" s="85">
        <v>1.6345284038483258E-3</v>
      </c>
      <c r="P37" s="85">
        <v>2.6284102988918211E-2</v>
      </c>
      <c r="Q37" s="85">
        <v>9.8616855026982357E-3</v>
      </c>
      <c r="R37" s="85">
        <v>5.7795224228780542E-3</v>
      </c>
      <c r="S37" s="85">
        <v>1.3082021382962486E-2</v>
      </c>
      <c r="T37" s="85">
        <v>1.3645805864448139E-2</v>
      </c>
      <c r="U37" s="85">
        <v>1.4731391286238067E-3</v>
      </c>
      <c r="V37" s="85">
        <v>1.4690678223606882E-2</v>
      </c>
      <c r="W37" s="85">
        <v>1.7272348386624102E-3</v>
      </c>
      <c r="X37" s="85">
        <v>0.17090856675794028</v>
      </c>
      <c r="Y37" s="85">
        <v>1.507703845059058E-2</v>
      </c>
      <c r="Z37" s="85">
        <v>7.367620610619326E-4</v>
      </c>
      <c r="AA37" s="85">
        <v>2.5247180745535679E-2</v>
      </c>
      <c r="AB37" s="85">
        <v>0</v>
      </c>
    </row>
    <row r="38" spans="1:28" ht="16.149999999999999" customHeight="1" x14ac:dyDescent="0.25">
      <c r="A38" s="18" t="s">
        <v>105</v>
      </c>
      <c r="B38" s="11" t="s">
        <v>295</v>
      </c>
      <c r="C38" s="12" t="s">
        <v>121</v>
      </c>
      <c r="D38" s="85"/>
      <c r="E38" s="85"/>
      <c r="F38" s="85"/>
      <c r="G38" s="85"/>
      <c r="H38" s="85"/>
      <c r="I38" s="85"/>
      <c r="J38" s="85"/>
      <c r="K38" s="85"/>
      <c r="L38" s="85"/>
      <c r="M38" s="85"/>
      <c r="N38" s="85"/>
      <c r="O38" s="85"/>
      <c r="P38" s="85"/>
      <c r="Q38" s="85"/>
      <c r="R38" s="85"/>
      <c r="S38" s="85"/>
      <c r="T38" s="85"/>
      <c r="U38" s="85"/>
      <c r="V38" s="85"/>
      <c r="W38" s="85"/>
      <c r="X38" s="85"/>
      <c r="Y38" s="85"/>
      <c r="Z38" s="85"/>
      <c r="AA38" s="85"/>
      <c r="AB38" s="85"/>
    </row>
    <row r="39" spans="1:28" ht="16.149999999999999" customHeight="1" x14ac:dyDescent="0.25">
      <c r="A39" s="17" t="s">
        <v>104</v>
      </c>
      <c r="B39" s="11" t="s">
        <v>295</v>
      </c>
      <c r="C39" s="12">
        <f t="shared" si="3"/>
        <v>1</v>
      </c>
      <c r="D39" s="85">
        <v>0.46246080567892378</v>
      </c>
      <c r="E39" s="85">
        <v>0</v>
      </c>
      <c r="F39" s="85">
        <v>0</v>
      </c>
      <c r="G39" s="85">
        <v>0</v>
      </c>
      <c r="H39" s="85">
        <v>0</v>
      </c>
      <c r="I39" s="85">
        <v>0.41311963807894952</v>
      </c>
      <c r="J39" s="85">
        <v>0</v>
      </c>
      <c r="K39" s="85">
        <v>0</v>
      </c>
      <c r="L39" s="85">
        <v>0</v>
      </c>
      <c r="M39" s="85">
        <v>0</v>
      </c>
      <c r="N39" s="85">
        <v>0</v>
      </c>
      <c r="O39" s="85">
        <v>0</v>
      </c>
      <c r="P39" s="85">
        <v>0</v>
      </c>
      <c r="Q39" s="85">
        <v>0</v>
      </c>
      <c r="R39" s="85">
        <v>0</v>
      </c>
      <c r="S39" s="85">
        <v>0.12441955624212665</v>
      </c>
      <c r="T39" s="85">
        <v>0</v>
      </c>
      <c r="U39" s="85">
        <v>0</v>
      </c>
      <c r="V39" s="85">
        <v>0</v>
      </c>
      <c r="W39" s="85">
        <v>0</v>
      </c>
      <c r="X39" s="85">
        <v>0</v>
      </c>
      <c r="Y39" s="85">
        <v>0</v>
      </c>
      <c r="Z39" s="85">
        <v>0</v>
      </c>
      <c r="AA39" s="85">
        <v>0</v>
      </c>
      <c r="AB39" s="85">
        <v>0</v>
      </c>
    </row>
    <row r="40" spans="1:28" ht="16.149999999999999" customHeight="1" x14ac:dyDescent="0.25">
      <c r="A40" s="17" t="s">
        <v>61</v>
      </c>
      <c r="B40" s="11" t="s">
        <v>295</v>
      </c>
      <c r="C40" s="12" t="s">
        <v>121</v>
      </c>
      <c r="D40" s="97"/>
      <c r="E40" s="97"/>
      <c r="F40" s="97"/>
      <c r="G40" s="97"/>
      <c r="H40" s="97"/>
      <c r="I40" s="97"/>
      <c r="J40" s="97"/>
      <c r="K40" s="97"/>
      <c r="L40" s="97"/>
      <c r="M40" s="97"/>
      <c r="N40" s="97"/>
      <c r="O40" s="97"/>
      <c r="P40" s="97"/>
      <c r="Q40" s="97"/>
      <c r="R40" s="97"/>
      <c r="S40" s="97"/>
      <c r="T40" s="97"/>
      <c r="U40" s="97"/>
      <c r="V40" s="97"/>
      <c r="W40" s="97"/>
      <c r="X40" s="97"/>
      <c r="Y40" s="97"/>
      <c r="Z40" s="97"/>
      <c r="AA40" s="97"/>
      <c r="AB40" s="97"/>
    </row>
    <row r="41" spans="1:28" ht="16.149999999999999" customHeight="1" x14ac:dyDescent="0.25">
      <c r="A41" s="17" t="s">
        <v>117</v>
      </c>
      <c r="B41" s="11" t="s">
        <v>295</v>
      </c>
      <c r="C41" s="14">
        <f t="shared" si="3"/>
        <v>1.0000000000000004</v>
      </c>
      <c r="D41" s="86">
        <v>0.27863801206424249</v>
      </c>
      <c r="E41" s="86">
        <v>0</v>
      </c>
      <c r="F41" s="86">
        <v>9.4598454945348019E-4</v>
      </c>
      <c r="G41" s="86">
        <v>1.0332208930040701E-2</v>
      </c>
      <c r="H41" s="86">
        <v>4.5086585645138745E-3</v>
      </c>
      <c r="I41" s="86">
        <v>0.27943675438580085</v>
      </c>
      <c r="J41" s="86">
        <v>5.8819395248645625E-3</v>
      </c>
      <c r="K41" s="86">
        <v>9.5025083288060586E-2</v>
      </c>
      <c r="L41" s="86">
        <v>3.6075681970683568E-5</v>
      </c>
      <c r="M41" s="86">
        <v>4.5178779054619381E-3</v>
      </c>
      <c r="N41" s="86">
        <v>1.5835220180576159E-2</v>
      </c>
      <c r="O41" s="86">
        <v>1.2373290847759821E-2</v>
      </c>
      <c r="P41" s="86">
        <v>5.2213537038902679E-3</v>
      </c>
      <c r="Q41" s="86">
        <v>6.900209051896338E-3</v>
      </c>
      <c r="R41" s="86">
        <v>5.5938685236468074E-3</v>
      </c>
      <c r="S41" s="86">
        <v>5.8716512748210716E-3</v>
      </c>
      <c r="T41" s="86">
        <v>1.3632064921262821E-2</v>
      </c>
      <c r="U41" s="86">
        <v>1.2577452484986503E-2</v>
      </c>
      <c r="V41" s="86">
        <v>5.5947370122868427E-2</v>
      </c>
      <c r="W41" s="86">
        <v>1.1691193231240044E-4</v>
      </c>
      <c r="X41" s="86">
        <v>0.17990849069234044</v>
      </c>
      <c r="Y41" s="86">
        <v>3.5376882649547732E-3</v>
      </c>
      <c r="Z41" s="86">
        <v>2.6776172840462913E-4</v>
      </c>
      <c r="AA41" s="86">
        <v>2.8940713758703928E-3</v>
      </c>
      <c r="AB41" s="86">
        <v>0</v>
      </c>
    </row>
    <row r="42" spans="1:28" ht="16.149999999999999" customHeight="1" x14ac:dyDescent="0.25">
      <c r="A42" s="17" t="s">
        <v>103</v>
      </c>
      <c r="B42" s="11" t="s">
        <v>142</v>
      </c>
      <c r="C42" s="14" t="s">
        <v>294</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row>
    <row r="43" spans="1:28" ht="16.149999999999999" customHeight="1" x14ac:dyDescent="0.25">
      <c r="A43" s="17" t="s">
        <v>102</v>
      </c>
      <c r="B43" s="11" t="s">
        <v>62</v>
      </c>
      <c r="C43" s="12">
        <f t="shared" si="3"/>
        <v>0.99999999999999989</v>
      </c>
      <c r="D43" s="85">
        <v>2.2823075967923642E-2</v>
      </c>
      <c r="E43" s="85">
        <v>0</v>
      </c>
      <c r="F43" s="85">
        <v>0</v>
      </c>
      <c r="G43" s="85">
        <v>0</v>
      </c>
      <c r="H43" s="85">
        <v>0</v>
      </c>
      <c r="I43" s="85">
        <v>6.047003917906757E-2</v>
      </c>
      <c r="J43" s="85">
        <v>0</v>
      </c>
      <c r="K43" s="85">
        <v>6.1800158870773426E-3</v>
      </c>
      <c r="L43" s="85">
        <v>0</v>
      </c>
      <c r="M43" s="85">
        <v>0</v>
      </c>
      <c r="N43" s="85">
        <v>0</v>
      </c>
      <c r="O43" s="85">
        <v>0</v>
      </c>
      <c r="P43" s="85">
        <v>0</v>
      </c>
      <c r="Q43" s="85">
        <v>0</v>
      </c>
      <c r="R43" s="85">
        <v>0</v>
      </c>
      <c r="S43" s="85">
        <v>0</v>
      </c>
      <c r="T43" s="85">
        <v>0</v>
      </c>
      <c r="U43" s="85">
        <v>0</v>
      </c>
      <c r="V43" s="85">
        <v>0</v>
      </c>
      <c r="W43" s="85">
        <v>0</v>
      </c>
      <c r="X43" s="85">
        <v>0.90769157620255947</v>
      </c>
      <c r="Y43" s="85">
        <v>0</v>
      </c>
      <c r="Z43" s="85">
        <v>0</v>
      </c>
      <c r="AA43" s="85">
        <v>0</v>
      </c>
      <c r="AB43" s="85">
        <v>2.8352927633719213E-3</v>
      </c>
    </row>
    <row r="44" spans="1:28" ht="16.149999999999999" customHeight="1" x14ac:dyDescent="0.25">
      <c r="A44" s="18" t="s">
        <v>101</v>
      </c>
      <c r="B44" s="11" t="s">
        <v>62</v>
      </c>
      <c r="C44" s="12">
        <f t="shared" si="3"/>
        <v>1</v>
      </c>
      <c r="D44" s="85">
        <v>0.57545781343128266</v>
      </c>
      <c r="E44" s="85">
        <v>0</v>
      </c>
      <c r="F44" s="85">
        <v>0</v>
      </c>
      <c r="G44" s="85">
        <v>0</v>
      </c>
      <c r="H44" s="85">
        <v>0</v>
      </c>
      <c r="I44" s="85">
        <v>0.18142906269558101</v>
      </c>
      <c r="J44" s="85">
        <v>0</v>
      </c>
      <c r="K44" s="85">
        <v>0</v>
      </c>
      <c r="L44" s="85">
        <v>0</v>
      </c>
      <c r="M44" s="85">
        <v>0</v>
      </c>
      <c r="N44" s="85">
        <v>0</v>
      </c>
      <c r="O44" s="85">
        <v>0</v>
      </c>
      <c r="P44" s="85">
        <v>0</v>
      </c>
      <c r="Q44" s="85">
        <v>0</v>
      </c>
      <c r="R44" s="85">
        <v>0</v>
      </c>
      <c r="S44" s="85">
        <v>0</v>
      </c>
      <c r="T44" s="85">
        <v>0</v>
      </c>
      <c r="U44" s="85">
        <v>0</v>
      </c>
      <c r="V44" s="85">
        <v>0</v>
      </c>
      <c r="W44" s="85">
        <v>0</v>
      </c>
      <c r="X44" s="85">
        <v>0.21518965623990624</v>
      </c>
      <c r="Y44" s="85">
        <v>0</v>
      </c>
      <c r="Z44" s="85">
        <v>0</v>
      </c>
      <c r="AA44" s="85">
        <v>0</v>
      </c>
      <c r="AB44" s="85">
        <v>2.792346763323007E-2</v>
      </c>
    </row>
    <row r="45" spans="1:28" ht="16.149999999999999" customHeight="1" x14ac:dyDescent="0.25">
      <c r="A45" s="18" t="s">
        <v>99</v>
      </c>
      <c r="B45" s="11" t="s">
        <v>142</v>
      </c>
      <c r="C45" s="12" t="s">
        <v>294</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row>
    <row r="46" spans="1:28" ht="16.149999999999999" customHeight="1" x14ac:dyDescent="0.25">
      <c r="A46" s="18" t="s">
        <v>63</v>
      </c>
      <c r="B46" s="28" t="s">
        <v>272</v>
      </c>
      <c r="C46" s="14">
        <f t="shared" si="3"/>
        <v>0.99999999999999967</v>
      </c>
      <c r="D46" s="86">
        <v>0.32264581501486411</v>
      </c>
      <c r="E46" s="86">
        <v>9.2387890968471303E-2</v>
      </c>
      <c r="F46" s="86">
        <v>4.5508311351170287E-3</v>
      </c>
      <c r="G46" s="86">
        <v>5.6761085290792613E-3</v>
      </c>
      <c r="H46" s="86">
        <v>2.1100259598877864E-2</v>
      </c>
      <c r="I46" s="86">
        <v>0.10575775656324582</v>
      </c>
      <c r="J46" s="86">
        <v>1.4222982874848219E-2</v>
      </c>
      <c r="K46" s="86">
        <v>4.7285202863961817E-2</v>
      </c>
      <c r="L46" s="86">
        <v>2.4677594942008958E-3</v>
      </c>
      <c r="M46" s="86">
        <v>2.2220303144496086E-2</v>
      </c>
      <c r="N46" s="86">
        <v>7.5969308713310724E-3</v>
      </c>
      <c r="O46" s="86">
        <v>6.6548381694092034E-3</v>
      </c>
      <c r="P46" s="86">
        <v>7.9143637733953026E-2</v>
      </c>
      <c r="Q46" s="86">
        <v>2.4039065444039692E-2</v>
      </c>
      <c r="R46" s="86">
        <v>4.5534480592890336E-3</v>
      </c>
      <c r="S46" s="86">
        <v>2.3646526818238915E-2</v>
      </c>
      <c r="T46" s="86">
        <v>2.1877486077963405E-2</v>
      </c>
      <c r="U46" s="86">
        <v>1.3176213206046141E-2</v>
      </c>
      <c r="V46" s="86">
        <v>1.33567809739145E-2</v>
      </c>
      <c r="W46" s="86">
        <v>5.0611313486580416E-3</v>
      </c>
      <c r="X46" s="86">
        <v>0.11646097642674706</v>
      </c>
      <c r="Y46" s="86">
        <v>6.1026671691161074E-3</v>
      </c>
      <c r="Z46" s="86">
        <v>1.3869698111627518E-3</v>
      </c>
      <c r="AA46" s="86">
        <v>3.862841770296864E-2</v>
      </c>
      <c r="AB46" s="86">
        <v>0</v>
      </c>
    </row>
    <row r="47" spans="1:28" ht="16.149999999999999" customHeight="1" x14ac:dyDescent="0.25">
      <c r="A47" s="18" t="s">
        <v>64</v>
      </c>
      <c r="B47" s="11" t="s">
        <v>33</v>
      </c>
      <c r="C47" s="12">
        <f t="shared" si="3"/>
        <v>1</v>
      </c>
      <c r="D47" s="84">
        <v>0</v>
      </c>
      <c r="E47" s="84">
        <v>0</v>
      </c>
      <c r="F47" s="84">
        <v>0</v>
      </c>
      <c r="G47" s="84">
        <v>0</v>
      </c>
      <c r="H47" s="84">
        <v>0</v>
      </c>
      <c r="I47" s="84">
        <v>0</v>
      </c>
      <c r="J47" s="84">
        <v>0</v>
      </c>
      <c r="K47" s="84">
        <v>0</v>
      </c>
      <c r="L47" s="84">
        <v>0</v>
      </c>
      <c r="M47" s="84">
        <v>0.23758953581799044</v>
      </c>
      <c r="N47" s="84">
        <v>0</v>
      </c>
      <c r="O47" s="84">
        <v>0</v>
      </c>
      <c r="P47" s="84">
        <v>0</v>
      </c>
      <c r="Q47" s="84">
        <v>0</v>
      </c>
      <c r="R47" s="84">
        <v>0</v>
      </c>
      <c r="S47" s="84">
        <v>0</v>
      </c>
      <c r="T47" s="84">
        <v>6.5849885096209024E-2</v>
      </c>
      <c r="U47" s="84">
        <v>0</v>
      </c>
      <c r="V47" s="84">
        <v>0</v>
      </c>
      <c r="W47" s="84">
        <v>0</v>
      </c>
      <c r="X47" s="84">
        <v>0</v>
      </c>
      <c r="Y47" s="84">
        <v>0</v>
      </c>
      <c r="Z47" s="84">
        <v>0</v>
      </c>
      <c r="AA47" s="84">
        <v>0.69656057908580049</v>
      </c>
      <c r="AB47" s="84">
        <v>0</v>
      </c>
    </row>
    <row r="48" spans="1:28" ht="16.149999999999999" customHeight="1" x14ac:dyDescent="0.25">
      <c r="A48" s="17" t="s">
        <v>193</v>
      </c>
      <c r="B48" s="11" t="s">
        <v>62</v>
      </c>
      <c r="C48" s="12">
        <f t="shared" si="3"/>
        <v>1</v>
      </c>
      <c r="D48" s="84">
        <v>0.58452307788393465</v>
      </c>
      <c r="E48" s="84">
        <v>0</v>
      </c>
      <c r="F48" s="84">
        <v>0</v>
      </c>
      <c r="G48" s="84">
        <v>0</v>
      </c>
      <c r="H48" s="84">
        <v>0</v>
      </c>
      <c r="I48" s="84">
        <v>0.17536642050300061</v>
      </c>
      <c r="J48" s="84">
        <v>0</v>
      </c>
      <c r="K48" s="84">
        <v>0</v>
      </c>
      <c r="L48" s="84">
        <v>0</v>
      </c>
      <c r="M48" s="84">
        <v>0</v>
      </c>
      <c r="N48" s="84">
        <v>0</v>
      </c>
      <c r="O48" s="84">
        <v>0</v>
      </c>
      <c r="P48" s="84">
        <v>0</v>
      </c>
      <c r="Q48" s="84">
        <v>0</v>
      </c>
      <c r="R48" s="84">
        <v>0</v>
      </c>
      <c r="S48" s="84">
        <v>0</v>
      </c>
      <c r="T48" s="84">
        <v>0</v>
      </c>
      <c r="U48" s="84">
        <v>0</v>
      </c>
      <c r="V48" s="84">
        <v>0</v>
      </c>
      <c r="W48" s="84">
        <v>0</v>
      </c>
      <c r="X48" s="84">
        <v>0.21149417664483183</v>
      </c>
      <c r="Y48" s="84">
        <v>0</v>
      </c>
      <c r="Z48" s="84">
        <v>0</v>
      </c>
      <c r="AA48" s="84">
        <v>0</v>
      </c>
      <c r="AB48" s="84">
        <v>2.8616324968232878E-2</v>
      </c>
    </row>
    <row r="49" spans="1:28" ht="16.149999999999999" customHeight="1" x14ac:dyDescent="0.25">
      <c r="A49" s="18" t="s">
        <v>65</v>
      </c>
      <c r="B49" s="11" t="s">
        <v>66</v>
      </c>
      <c r="C49" s="12">
        <f t="shared" si="3"/>
        <v>0.99978514522204354</v>
      </c>
      <c r="D49" s="84">
        <v>0.54861154462738193</v>
      </c>
      <c r="E49" s="84">
        <v>0</v>
      </c>
      <c r="F49" s="84">
        <v>0</v>
      </c>
      <c r="G49" s="84">
        <v>1.0121461857417451E-2</v>
      </c>
      <c r="H49" s="84">
        <v>0</v>
      </c>
      <c r="I49" s="84">
        <v>0.20528732115419779</v>
      </c>
      <c r="J49" s="84">
        <v>0</v>
      </c>
      <c r="K49" s="84">
        <v>2.7859707967701642E-2</v>
      </c>
      <c r="L49" s="84">
        <v>0</v>
      </c>
      <c r="M49" s="84">
        <v>1.4121324103855597E-2</v>
      </c>
      <c r="N49" s="84">
        <v>2.4323206406246561E-2</v>
      </c>
      <c r="O49" s="84">
        <v>0</v>
      </c>
      <c r="P49" s="84">
        <v>0</v>
      </c>
      <c r="Q49" s="84">
        <v>0</v>
      </c>
      <c r="R49" s="84">
        <v>0</v>
      </c>
      <c r="S49" s="84">
        <v>0</v>
      </c>
      <c r="T49" s="84">
        <v>1.2328480691032817E-2</v>
      </c>
      <c r="U49" s="84">
        <v>1.2156209374388103E-3</v>
      </c>
      <c r="V49" s="84">
        <v>0</v>
      </c>
      <c r="W49" s="84">
        <v>0</v>
      </c>
      <c r="X49" s="84">
        <v>0.13372641137061511</v>
      </c>
      <c r="Y49" s="84">
        <v>5.3018806626585165E-4</v>
      </c>
      <c r="Z49" s="84">
        <v>0</v>
      </c>
      <c r="AA49" s="84">
        <v>2.1659878039890064E-2</v>
      </c>
      <c r="AB49" s="84">
        <v>0</v>
      </c>
    </row>
    <row r="50" spans="1:28" ht="16.149999999999999" customHeight="1" x14ac:dyDescent="0.25">
      <c r="A50" s="17" t="s">
        <v>100</v>
      </c>
      <c r="B50" s="11" t="s">
        <v>62</v>
      </c>
      <c r="C50" s="12">
        <f t="shared" si="3"/>
        <v>1</v>
      </c>
      <c r="D50" s="84">
        <v>2.600132255205749E-2</v>
      </c>
      <c r="E50" s="84">
        <v>0</v>
      </c>
      <c r="F50" s="84">
        <v>0</v>
      </c>
      <c r="G50" s="84">
        <v>0</v>
      </c>
      <c r="H50" s="84">
        <v>0</v>
      </c>
      <c r="I50" s="84">
        <v>6.4065353855959364E-2</v>
      </c>
      <c r="J50" s="84">
        <v>0</v>
      </c>
      <c r="K50" s="84">
        <v>8.5285591574594533E-3</v>
      </c>
      <c r="L50" s="84">
        <v>0</v>
      </c>
      <c r="M50" s="84">
        <v>0</v>
      </c>
      <c r="N50" s="84">
        <v>0</v>
      </c>
      <c r="O50" s="84">
        <v>0</v>
      </c>
      <c r="P50" s="84">
        <v>0</v>
      </c>
      <c r="Q50" s="84">
        <v>0</v>
      </c>
      <c r="R50" s="84">
        <v>0</v>
      </c>
      <c r="S50" s="84">
        <v>0</v>
      </c>
      <c r="T50" s="84">
        <v>0</v>
      </c>
      <c r="U50" s="84">
        <v>0</v>
      </c>
      <c r="V50" s="84">
        <v>0</v>
      </c>
      <c r="W50" s="84">
        <v>0</v>
      </c>
      <c r="X50" s="84">
        <v>0.89795502102390257</v>
      </c>
      <c r="Y50" s="84">
        <v>0</v>
      </c>
      <c r="Z50" s="84">
        <v>0</v>
      </c>
      <c r="AA50" s="84">
        <v>0</v>
      </c>
      <c r="AB50" s="84">
        <v>3.4497434106210739E-3</v>
      </c>
    </row>
    <row r="51" spans="1:28" ht="16.149999999999999" customHeight="1" x14ac:dyDescent="0.25">
      <c r="A51" s="18" t="s">
        <v>67</v>
      </c>
      <c r="B51" s="11" t="s">
        <v>50</v>
      </c>
      <c r="C51" s="12">
        <f t="shared" si="3"/>
        <v>1</v>
      </c>
      <c r="D51" s="84">
        <v>1.1809384668147303E-4</v>
      </c>
      <c r="E51" s="84">
        <v>0</v>
      </c>
      <c r="F51" s="84">
        <v>6.4429150762043835E-3</v>
      </c>
      <c r="G51" s="84">
        <v>0</v>
      </c>
      <c r="H51" s="84">
        <v>9.0772287023050053E-5</v>
      </c>
      <c r="I51" s="84">
        <v>4.0113561823057432E-4</v>
      </c>
      <c r="J51" s="84">
        <v>0</v>
      </c>
      <c r="K51" s="84">
        <v>5.5002613522877853E-5</v>
      </c>
      <c r="L51" s="84">
        <v>0</v>
      </c>
      <c r="M51" s="84">
        <v>6.0634689417377329E-5</v>
      </c>
      <c r="N51" s="84">
        <v>5.1934929631405793E-4</v>
      </c>
      <c r="O51" s="84">
        <v>2.4755370184365404E-2</v>
      </c>
      <c r="P51" s="84">
        <v>0.71955120024330566</v>
      </c>
      <c r="Q51" s="84">
        <v>0</v>
      </c>
      <c r="R51" s="84">
        <v>4.7431665543846433E-3</v>
      </c>
      <c r="S51" s="84">
        <v>1.8714669209009692E-3</v>
      </c>
      <c r="T51" s="84">
        <v>1.4491451107949161E-2</v>
      </c>
      <c r="U51" s="84">
        <v>0.22673784891608903</v>
      </c>
      <c r="V51" s="84">
        <v>5.0568851648484646E-5</v>
      </c>
      <c r="W51" s="84">
        <v>0</v>
      </c>
      <c r="X51" s="84">
        <v>0</v>
      </c>
      <c r="Y51" s="84">
        <v>0</v>
      </c>
      <c r="Z51" s="84">
        <v>0</v>
      </c>
      <c r="AA51" s="84">
        <v>1.1102379396284604E-4</v>
      </c>
      <c r="AB51" s="84">
        <v>0</v>
      </c>
    </row>
    <row r="52" spans="1:28" ht="16.149999999999999" customHeight="1" x14ac:dyDescent="0.25">
      <c r="A52" s="27" t="s">
        <v>98</v>
      </c>
      <c r="B52" s="28" t="s">
        <v>57</v>
      </c>
      <c r="C52" s="12" t="s">
        <v>294</v>
      </c>
      <c r="D52" s="84"/>
      <c r="E52" s="84"/>
      <c r="F52" s="84"/>
      <c r="G52" s="84"/>
      <c r="H52" s="84"/>
      <c r="I52" s="84"/>
      <c r="J52" s="84"/>
      <c r="K52" s="84"/>
      <c r="L52" s="84"/>
      <c r="M52" s="84"/>
      <c r="N52" s="84"/>
      <c r="O52" s="84"/>
      <c r="P52" s="84"/>
      <c r="Q52" s="84"/>
      <c r="R52" s="84"/>
      <c r="S52" s="84"/>
      <c r="T52" s="84"/>
      <c r="U52" s="84"/>
      <c r="V52" s="84"/>
      <c r="W52" s="84"/>
      <c r="X52" s="84"/>
      <c r="Y52" s="84"/>
      <c r="Z52" s="84"/>
      <c r="AA52" s="84"/>
      <c r="AB52" s="84"/>
    </row>
    <row r="53" spans="1:28" ht="16.149999999999999" customHeight="1" x14ac:dyDescent="0.25">
      <c r="A53" s="17" t="s">
        <v>68</v>
      </c>
      <c r="B53" s="11" t="s">
        <v>57</v>
      </c>
      <c r="C53" s="14">
        <f t="shared" si="3"/>
        <v>1</v>
      </c>
      <c r="D53" s="86">
        <v>0</v>
      </c>
      <c r="E53" s="86">
        <v>0</v>
      </c>
      <c r="F53" s="86">
        <v>0</v>
      </c>
      <c r="G53" s="86">
        <v>0</v>
      </c>
      <c r="H53" s="86">
        <v>1</v>
      </c>
      <c r="I53" s="86">
        <v>0</v>
      </c>
      <c r="J53" s="86">
        <v>0</v>
      </c>
      <c r="K53" s="86">
        <v>0</v>
      </c>
      <c r="L53" s="86">
        <v>0</v>
      </c>
      <c r="M53" s="86">
        <v>0</v>
      </c>
      <c r="N53" s="86">
        <v>0</v>
      </c>
      <c r="O53" s="86">
        <v>0</v>
      </c>
      <c r="P53" s="86">
        <v>0</v>
      </c>
      <c r="Q53" s="86">
        <v>0</v>
      </c>
      <c r="R53" s="86">
        <v>0</v>
      </c>
      <c r="S53" s="86">
        <v>0</v>
      </c>
      <c r="T53" s="86">
        <v>0</v>
      </c>
      <c r="U53" s="86">
        <v>0</v>
      </c>
      <c r="V53" s="86">
        <v>0</v>
      </c>
      <c r="W53" s="86">
        <v>0</v>
      </c>
      <c r="X53" s="86">
        <v>0</v>
      </c>
      <c r="Y53" s="86">
        <v>0</v>
      </c>
      <c r="Z53" s="86">
        <v>0</v>
      </c>
      <c r="AA53" s="86">
        <v>0</v>
      </c>
      <c r="AB53" s="86">
        <v>0</v>
      </c>
    </row>
    <row r="54" spans="1:28" ht="16.149999999999999" customHeight="1" x14ac:dyDescent="0.25">
      <c r="A54" s="18" t="s">
        <v>69</v>
      </c>
      <c r="B54" s="11" t="s">
        <v>57</v>
      </c>
      <c r="C54" s="14">
        <f t="shared" si="3"/>
        <v>1</v>
      </c>
      <c r="D54" s="86">
        <v>1</v>
      </c>
      <c r="E54" s="86">
        <v>0</v>
      </c>
      <c r="F54" s="86">
        <v>0</v>
      </c>
      <c r="G54" s="86">
        <v>0</v>
      </c>
      <c r="H54" s="86">
        <v>0</v>
      </c>
      <c r="I54" s="86">
        <v>0</v>
      </c>
      <c r="J54" s="86">
        <v>0</v>
      </c>
      <c r="K54" s="86">
        <v>0</v>
      </c>
      <c r="L54" s="86">
        <v>0</v>
      </c>
      <c r="M54" s="86">
        <v>0</v>
      </c>
      <c r="N54" s="86">
        <v>0</v>
      </c>
      <c r="O54" s="86">
        <v>0</v>
      </c>
      <c r="P54" s="86">
        <v>0</v>
      </c>
      <c r="Q54" s="86">
        <v>0</v>
      </c>
      <c r="R54" s="86">
        <v>0</v>
      </c>
      <c r="S54" s="86">
        <v>0</v>
      </c>
      <c r="T54" s="86">
        <v>0</v>
      </c>
      <c r="U54" s="86">
        <v>0</v>
      </c>
      <c r="V54" s="86">
        <v>0</v>
      </c>
      <c r="W54" s="86">
        <v>0</v>
      </c>
      <c r="X54" s="86">
        <v>0</v>
      </c>
      <c r="Y54" s="86">
        <v>0</v>
      </c>
      <c r="Z54" s="86">
        <v>0</v>
      </c>
      <c r="AA54" s="86">
        <v>0</v>
      </c>
      <c r="AB54" s="86">
        <v>0</v>
      </c>
    </row>
    <row r="55" spans="1:28" ht="16.149999999999999" customHeight="1" x14ac:dyDescent="0.25">
      <c r="A55" s="18" t="s">
        <v>70</v>
      </c>
      <c r="B55" s="11" t="s">
        <v>71</v>
      </c>
      <c r="C55" s="12">
        <f t="shared" si="3"/>
        <v>1</v>
      </c>
      <c r="D55" s="84">
        <v>0.68543287797899033</v>
      </c>
      <c r="E55" s="84">
        <v>0</v>
      </c>
      <c r="F55" s="84">
        <v>0</v>
      </c>
      <c r="G55" s="84">
        <v>0</v>
      </c>
      <c r="H55" s="84">
        <v>0</v>
      </c>
      <c r="I55" s="84">
        <v>0.27504813077770596</v>
      </c>
      <c r="J55" s="84">
        <v>0</v>
      </c>
      <c r="K55" s="84">
        <v>0</v>
      </c>
      <c r="L55" s="84">
        <v>0</v>
      </c>
      <c r="M55" s="84">
        <v>0</v>
      </c>
      <c r="N55" s="84">
        <v>0</v>
      </c>
      <c r="O55" s="84">
        <v>0</v>
      </c>
      <c r="P55" s="84">
        <v>0</v>
      </c>
      <c r="Q55" s="84">
        <v>0</v>
      </c>
      <c r="R55" s="84">
        <v>0</v>
      </c>
      <c r="S55" s="84">
        <v>0</v>
      </c>
      <c r="T55" s="84">
        <v>0</v>
      </c>
      <c r="U55" s="84">
        <v>0</v>
      </c>
      <c r="V55" s="84">
        <v>0</v>
      </c>
      <c r="W55" s="84">
        <v>0</v>
      </c>
      <c r="X55" s="84">
        <v>3.9518991243303672E-2</v>
      </c>
      <c r="Y55" s="84">
        <v>0</v>
      </c>
      <c r="Z55" s="84">
        <v>0</v>
      </c>
      <c r="AA55" s="84">
        <v>0</v>
      </c>
      <c r="AB55" s="84">
        <v>0</v>
      </c>
    </row>
    <row r="56" spans="1:28" ht="16.149999999999999" customHeight="1" x14ac:dyDescent="0.25">
      <c r="A56" s="17" t="s">
        <v>72</v>
      </c>
      <c r="B56" s="11" t="s">
        <v>73</v>
      </c>
      <c r="C56" s="12">
        <f t="shared" si="3"/>
        <v>1</v>
      </c>
      <c r="D56" s="84">
        <v>0.38067595363647605</v>
      </c>
      <c r="E56" s="84">
        <v>2.9839222995095636E-2</v>
      </c>
      <c r="F56" s="84">
        <v>9.3439743695951996E-3</v>
      </c>
      <c r="G56" s="84">
        <v>2.7177937070462382E-2</v>
      </c>
      <c r="H56" s="84">
        <v>1.8309120965536246E-2</v>
      </c>
      <c r="I56" s="84">
        <v>0.11740388910420553</v>
      </c>
      <c r="J56" s="84">
        <v>2.1703417817477449E-2</v>
      </c>
      <c r="K56" s="84">
        <v>4.0035185190581593E-2</v>
      </c>
      <c r="L56" s="84">
        <v>1.048029117285495E-2</v>
      </c>
      <c r="M56" s="84">
        <v>1.4286386303585917E-2</v>
      </c>
      <c r="N56" s="84">
        <v>6.1887136798872006E-3</v>
      </c>
      <c r="O56" s="84">
        <v>7.964375202683267E-3</v>
      </c>
      <c r="P56" s="84">
        <v>5.1731055593183931E-2</v>
      </c>
      <c r="Q56" s="84">
        <v>2.3153787008039058E-2</v>
      </c>
      <c r="R56" s="84">
        <v>2.3168856860133872E-2</v>
      </c>
      <c r="S56" s="84">
        <v>1.7052911416328809E-2</v>
      </c>
      <c r="T56" s="84">
        <v>2.3847000204400479E-2</v>
      </c>
      <c r="U56" s="84">
        <v>2.0386429306782642E-2</v>
      </c>
      <c r="V56" s="84">
        <v>1.345904309769552E-2</v>
      </c>
      <c r="W56" s="84">
        <v>9.0494045535098391E-3</v>
      </c>
      <c r="X56" s="84">
        <v>8.0449281413668694E-2</v>
      </c>
      <c r="Y56" s="84">
        <v>2.4121088343053109E-2</v>
      </c>
      <c r="Z56" s="84">
        <v>3.2537559108580783E-3</v>
      </c>
      <c r="AA56" s="84">
        <v>2.6918918783904566E-2</v>
      </c>
      <c r="AB56" s="84">
        <v>0</v>
      </c>
    </row>
    <row r="57" spans="1:28" ht="16.149999999999999" customHeight="1" x14ac:dyDescent="0.25">
      <c r="A57" s="27" t="s">
        <v>97</v>
      </c>
      <c r="B57" s="28" t="s">
        <v>57</v>
      </c>
      <c r="C57" s="12" t="s">
        <v>294</v>
      </c>
      <c r="D57" s="84"/>
      <c r="E57" s="84"/>
      <c r="F57" s="84"/>
      <c r="G57" s="84"/>
      <c r="H57" s="84"/>
      <c r="I57" s="84"/>
      <c r="J57" s="84"/>
      <c r="K57" s="84"/>
      <c r="L57" s="84"/>
      <c r="M57" s="84"/>
      <c r="N57" s="84"/>
      <c r="O57" s="84"/>
      <c r="P57" s="84"/>
      <c r="Q57" s="84"/>
      <c r="R57" s="84"/>
      <c r="S57" s="84"/>
      <c r="T57" s="84"/>
      <c r="U57" s="84"/>
      <c r="V57" s="84"/>
      <c r="W57" s="84"/>
      <c r="X57" s="84"/>
      <c r="Y57" s="84"/>
      <c r="Z57" s="84"/>
      <c r="AA57" s="84"/>
      <c r="AB57" s="84"/>
    </row>
    <row r="58" spans="1:28" ht="16.149999999999999" customHeight="1" x14ac:dyDescent="0.25">
      <c r="A58" s="17" t="s">
        <v>96</v>
      </c>
      <c r="B58" s="11" t="s">
        <v>57</v>
      </c>
      <c r="C58" s="12">
        <f>SUM(D58:AB58)</f>
        <v>0.99999999999999978</v>
      </c>
      <c r="D58" s="86">
        <v>6.5269019635007058E-2</v>
      </c>
      <c r="E58" s="86">
        <v>0.61743277910678895</v>
      </c>
      <c r="F58" s="86">
        <v>1.0116840290232963E-2</v>
      </c>
      <c r="G58" s="86">
        <v>0</v>
      </c>
      <c r="H58" s="86">
        <v>2.0847197243133189E-2</v>
      </c>
      <c r="I58" s="86">
        <v>3.0538534041516276E-2</v>
      </c>
      <c r="J58" s="86">
        <v>7.363436880762542E-3</v>
      </c>
      <c r="K58" s="86">
        <v>1.9985057900635039E-2</v>
      </c>
      <c r="L58" s="86">
        <v>1.0742726240454002E-2</v>
      </c>
      <c r="M58" s="86">
        <v>6.9428811039341752E-3</v>
      </c>
      <c r="N58" s="86">
        <v>1.5852478928918654E-2</v>
      </c>
      <c r="O58" s="86">
        <v>4.9984291004806702E-3</v>
      </c>
      <c r="P58" s="86">
        <v>0</v>
      </c>
      <c r="Q58" s="86">
        <v>3.4567210997780949E-2</v>
      </c>
      <c r="R58" s="86">
        <v>5.522886892760751E-3</v>
      </c>
      <c r="S58" s="86">
        <v>1.151085899754346E-2</v>
      </c>
      <c r="T58" s="86">
        <v>2.1882506611384196E-2</v>
      </c>
      <c r="U58" s="86">
        <v>6.1660898455570753E-3</v>
      </c>
      <c r="V58" s="86">
        <v>0</v>
      </c>
      <c r="W58" s="86">
        <v>1.1210285309986716E-2</v>
      </c>
      <c r="X58" s="86">
        <v>6.8721287791265795E-2</v>
      </c>
      <c r="Y58" s="86">
        <v>2.392838677277866E-2</v>
      </c>
      <c r="Z58" s="86">
        <v>2.4998330146180242E-3</v>
      </c>
      <c r="AA58" s="86">
        <v>3.9012732944607859E-3</v>
      </c>
      <c r="AB58" s="86">
        <v>0</v>
      </c>
    </row>
    <row r="59" spans="1:28" ht="16.149999999999999" customHeight="1" x14ac:dyDescent="0.25">
      <c r="A59" s="27" t="s">
        <v>95</v>
      </c>
      <c r="B59" s="28" t="s">
        <v>57</v>
      </c>
      <c r="C59" s="12" t="s">
        <v>294</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row>
    <row r="60" spans="1:28" ht="16.149999999999999" customHeight="1" x14ac:dyDescent="0.25">
      <c r="A60" s="27" t="s">
        <v>74</v>
      </c>
      <c r="B60" s="28" t="s">
        <v>57</v>
      </c>
      <c r="C60" s="12" t="s">
        <v>294</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row>
    <row r="61" spans="1:28" ht="16.149999999999999" customHeight="1" x14ac:dyDescent="0.25">
      <c r="A61" s="18" t="s">
        <v>94</v>
      </c>
      <c r="B61" s="11" t="s">
        <v>57</v>
      </c>
      <c r="C61" s="14">
        <f t="shared" si="3"/>
        <v>1</v>
      </c>
      <c r="D61" s="86">
        <v>0</v>
      </c>
      <c r="E61" s="86">
        <v>0</v>
      </c>
      <c r="F61" s="86">
        <v>0</v>
      </c>
      <c r="G61" s="86">
        <v>0</v>
      </c>
      <c r="H61" s="86">
        <v>0</v>
      </c>
      <c r="I61" s="86">
        <v>0</v>
      </c>
      <c r="J61" s="86">
        <v>0</v>
      </c>
      <c r="K61" s="86">
        <v>0</v>
      </c>
      <c r="L61" s="86">
        <v>0</v>
      </c>
      <c r="M61" s="86">
        <v>0</v>
      </c>
      <c r="N61" s="86">
        <v>0</v>
      </c>
      <c r="O61" s="86">
        <v>0</v>
      </c>
      <c r="P61" s="86">
        <v>0</v>
      </c>
      <c r="Q61" s="86">
        <v>0</v>
      </c>
      <c r="R61" s="86">
        <v>0</v>
      </c>
      <c r="S61" s="86">
        <v>0</v>
      </c>
      <c r="T61" s="86">
        <v>0</v>
      </c>
      <c r="U61" s="86">
        <v>0</v>
      </c>
      <c r="V61" s="86">
        <v>0</v>
      </c>
      <c r="W61" s="86">
        <v>0</v>
      </c>
      <c r="X61" s="86">
        <v>0</v>
      </c>
      <c r="Y61" s="86">
        <v>0</v>
      </c>
      <c r="Z61" s="86">
        <v>1</v>
      </c>
      <c r="AA61" s="86">
        <v>0</v>
      </c>
      <c r="AB61" s="86">
        <v>0</v>
      </c>
    </row>
    <row r="62" spans="1:28" ht="16.149999999999999" customHeight="1" x14ac:dyDescent="0.25">
      <c r="A62" s="18" t="s">
        <v>75</v>
      </c>
      <c r="B62" s="11" t="s">
        <v>57</v>
      </c>
      <c r="C62" s="14">
        <f t="shared" si="3"/>
        <v>1</v>
      </c>
      <c r="D62" s="86">
        <v>0</v>
      </c>
      <c r="E62" s="86">
        <v>0</v>
      </c>
      <c r="F62" s="86">
        <v>0</v>
      </c>
      <c r="G62" s="86">
        <v>0</v>
      </c>
      <c r="H62" s="86">
        <v>0</v>
      </c>
      <c r="I62" s="86">
        <v>0</v>
      </c>
      <c r="J62" s="86">
        <v>0</v>
      </c>
      <c r="K62" s="86">
        <v>0</v>
      </c>
      <c r="L62" s="86">
        <v>0</v>
      </c>
      <c r="M62" s="86">
        <v>0</v>
      </c>
      <c r="N62" s="86">
        <v>0</v>
      </c>
      <c r="O62" s="86">
        <v>0</v>
      </c>
      <c r="P62" s="86">
        <v>0</v>
      </c>
      <c r="Q62" s="86">
        <v>0</v>
      </c>
      <c r="R62" s="86">
        <v>0</v>
      </c>
      <c r="S62" s="86">
        <v>0</v>
      </c>
      <c r="T62" s="86">
        <v>0</v>
      </c>
      <c r="U62" s="86">
        <v>0</v>
      </c>
      <c r="V62" s="86">
        <v>0</v>
      </c>
      <c r="W62" s="86">
        <v>0</v>
      </c>
      <c r="X62" s="86">
        <v>0</v>
      </c>
      <c r="Y62" s="86">
        <v>0</v>
      </c>
      <c r="Z62" s="86">
        <v>1</v>
      </c>
      <c r="AA62" s="86">
        <v>0</v>
      </c>
      <c r="AB62" s="86">
        <v>0</v>
      </c>
    </row>
    <row r="63" spans="1:28" ht="16.149999999999999" customHeight="1" x14ac:dyDescent="0.25">
      <c r="A63" s="27" t="s">
        <v>93</v>
      </c>
      <c r="B63" s="28" t="s">
        <v>57</v>
      </c>
      <c r="C63" s="14" t="s">
        <v>294</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row>
    <row r="64" spans="1:28" ht="16.149999999999999" customHeight="1" x14ac:dyDescent="0.25">
      <c r="A64" s="17" t="s">
        <v>92</v>
      </c>
      <c r="B64" s="28" t="s">
        <v>272</v>
      </c>
      <c r="C64" s="14">
        <f t="shared" si="3"/>
        <v>0.99999999999999989</v>
      </c>
      <c r="D64" s="86">
        <v>0.44134702300752138</v>
      </c>
      <c r="E64" s="86">
        <v>0.29566967407432676</v>
      </c>
      <c r="F64" s="86">
        <v>1.6705609469070317E-2</v>
      </c>
      <c r="G64" s="86">
        <v>1.2799959067419372E-2</v>
      </c>
      <c r="H64" s="86">
        <v>6.9500110859072534E-3</v>
      </c>
      <c r="I64" s="86">
        <v>3.445158869578565E-2</v>
      </c>
      <c r="J64" s="86">
        <v>1.7089352412463971E-2</v>
      </c>
      <c r="K64" s="86">
        <v>3.9909266112939813E-3</v>
      </c>
      <c r="L64" s="86">
        <v>-3.4963245953643853E-4</v>
      </c>
      <c r="M64" s="86">
        <v>5.5429536267971959E-4</v>
      </c>
      <c r="N64" s="86">
        <v>8.1865161257312438E-4</v>
      </c>
      <c r="O64" s="86">
        <v>2.8473726399808982E-2</v>
      </c>
      <c r="P64" s="86">
        <v>6.711237698906759E-3</v>
      </c>
      <c r="Q64" s="86">
        <v>4.0420923370798013E-3</v>
      </c>
      <c r="R64" s="86">
        <v>1.0659526205379223E-3</v>
      </c>
      <c r="S64" s="86">
        <v>6.8220967714427026E-4</v>
      </c>
      <c r="T64" s="86">
        <v>2.8908635068988454E-3</v>
      </c>
      <c r="U64" s="86">
        <v>1.3456585881670731E-2</v>
      </c>
      <c r="V64" s="86">
        <v>1.3277505841420361E-2</v>
      </c>
      <c r="W64" s="86">
        <v>6.4809919328705679E-4</v>
      </c>
      <c r="X64" s="86">
        <v>5.4772909453720604E-2</v>
      </c>
      <c r="Y64" s="86">
        <v>9.8749850766633122E-3</v>
      </c>
      <c r="Z64" s="86">
        <v>8.1097675370525139E-3</v>
      </c>
      <c r="AA64" s="86">
        <v>2.5966605836303787E-2</v>
      </c>
      <c r="AB64" s="86">
        <v>0</v>
      </c>
    </row>
    <row r="65" spans="1:28" ht="16.149999999999999" customHeight="1" x14ac:dyDescent="0.25">
      <c r="A65" s="17" t="s">
        <v>76</v>
      </c>
      <c r="B65" s="11" t="s">
        <v>57</v>
      </c>
      <c r="C65" s="14">
        <f t="shared" si="3"/>
        <v>1</v>
      </c>
      <c r="D65" s="86">
        <v>1</v>
      </c>
      <c r="E65" s="86">
        <v>0</v>
      </c>
      <c r="F65" s="86">
        <v>0</v>
      </c>
      <c r="G65" s="86">
        <v>0</v>
      </c>
      <c r="H65" s="86">
        <v>0</v>
      </c>
      <c r="I65" s="86">
        <v>0</v>
      </c>
      <c r="J65" s="86">
        <v>0</v>
      </c>
      <c r="K65" s="86">
        <v>0</v>
      </c>
      <c r="L65" s="86">
        <v>0</v>
      </c>
      <c r="M65" s="86">
        <v>0</v>
      </c>
      <c r="N65" s="86">
        <v>0</v>
      </c>
      <c r="O65" s="86">
        <v>0</v>
      </c>
      <c r="P65" s="86">
        <v>0</v>
      </c>
      <c r="Q65" s="86">
        <v>0</v>
      </c>
      <c r="R65" s="86">
        <v>0</v>
      </c>
      <c r="S65" s="86">
        <v>0</v>
      </c>
      <c r="T65" s="86">
        <v>0</v>
      </c>
      <c r="U65" s="86">
        <v>0</v>
      </c>
      <c r="V65" s="86">
        <v>0</v>
      </c>
      <c r="W65" s="86">
        <v>0</v>
      </c>
      <c r="X65" s="86">
        <v>0</v>
      </c>
      <c r="Y65" s="86">
        <v>0</v>
      </c>
      <c r="Z65" s="86">
        <v>0</v>
      </c>
      <c r="AA65" s="86">
        <v>0</v>
      </c>
      <c r="AB65" s="86">
        <v>0</v>
      </c>
    </row>
    <row r="66" spans="1:28" ht="16.149999999999999" customHeight="1" x14ac:dyDescent="0.25">
      <c r="A66" s="49" t="s">
        <v>259</v>
      </c>
      <c r="B66" s="11" t="s">
        <v>257</v>
      </c>
      <c r="C66" s="14">
        <f t="shared" si="3"/>
        <v>1</v>
      </c>
      <c r="D66" s="86">
        <v>0.41797358029930004</v>
      </c>
      <c r="E66" s="86">
        <v>0</v>
      </c>
      <c r="F66" s="86">
        <v>1.2774515190930365E-3</v>
      </c>
      <c r="G66" s="86">
        <v>6.4586300967687366E-4</v>
      </c>
      <c r="H66" s="86">
        <v>5.1168959192862622E-2</v>
      </c>
      <c r="I66" s="86">
        <v>7.1273758035584098E-2</v>
      </c>
      <c r="J66" s="86">
        <v>8.0811617069635508E-2</v>
      </c>
      <c r="K66" s="86">
        <v>1.9698728341107877E-2</v>
      </c>
      <c r="L66" s="86">
        <v>2.1670758731777551E-4</v>
      </c>
      <c r="M66" s="86">
        <v>6.649997214566869E-3</v>
      </c>
      <c r="N66" s="86">
        <v>2.1183775010724477E-3</v>
      </c>
      <c r="O66" s="86">
        <v>4.5216635633739182E-3</v>
      </c>
      <c r="P66" s="86">
        <v>3.2874166617888216E-2</v>
      </c>
      <c r="Q66" s="86">
        <v>1.5425992854255035E-3</v>
      </c>
      <c r="R66" s="86">
        <v>0.12485693314286099</v>
      </c>
      <c r="S66" s="86">
        <v>1.2160968476447787E-2</v>
      </c>
      <c r="T66" s="86">
        <v>2.6669296054625567E-2</v>
      </c>
      <c r="U66" s="86">
        <v>6.171870120907124E-3</v>
      </c>
      <c r="V66" s="86">
        <v>1.1945224033774481E-3</v>
      </c>
      <c r="W66" s="86">
        <v>8.4909612647764698E-3</v>
      </c>
      <c r="X66" s="86">
        <v>7.9481871107441524E-2</v>
      </c>
      <c r="Y66" s="86">
        <v>1.3745774042167311E-3</v>
      </c>
      <c r="Z66" s="86">
        <v>0</v>
      </c>
      <c r="AA66" s="86">
        <v>4.8825530788441623E-2</v>
      </c>
      <c r="AB66" s="86">
        <v>0</v>
      </c>
    </row>
    <row r="67" spans="1:28" ht="16.149999999999999" customHeight="1" x14ac:dyDescent="0.25">
      <c r="A67" s="27" t="s">
        <v>270</v>
      </c>
      <c r="B67" s="28" t="s">
        <v>58</v>
      </c>
      <c r="C67" s="14">
        <f t="shared" si="3"/>
        <v>1</v>
      </c>
      <c r="D67" s="85">
        <v>0.68785543378188652</v>
      </c>
      <c r="E67" s="86">
        <v>0</v>
      </c>
      <c r="F67" s="86">
        <v>0</v>
      </c>
      <c r="G67" s="86">
        <v>0</v>
      </c>
      <c r="H67" s="86">
        <v>0</v>
      </c>
      <c r="I67" s="86">
        <v>0</v>
      </c>
      <c r="J67" s="86">
        <v>0</v>
      </c>
      <c r="K67" s="86">
        <v>0</v>
      </c>
      <c r="L67" s="86">
        <v>0</v>
      </c>
      <c r="M67" s="86">
        <v>0</v>
      </c>
      <c r="N67" s="86">
        <v>0</v>
      </c>
      <c r="O67" s="86">
        <v>0</v>
      </c>
      <c r="P67" s="86">
        <v>0.19437864871629629</v>
      </c>
      <c r="Q67" s="86">
        <v>0</v>
      </c>
      <c r="R67" s="86">
        <v>9.5197076440886888E-2</v>
      </c>
      <c r="S67" s="86">
        <v>0</v>
      </c>
      <c r="T67" s="86">
        <v>8.0710346369307333E-3</v>
      </c>
      <c r="U67" s="86">
        <v>0</v>
      </c>
      <c r="V67" s="86">
        <v>0</v>
      </c>
      <c r="W67" s="86">
        <v>0</v>
      </c>
      <c r="X67" s="86">
        <v>1.4497806423999521E-2</v>
      </c>
      <c r="Y67" s="86">
        <v>0</v>
      </c>
      <c r="Z67" s="86">
        <v>0</v>
      </c>
      <c r="AA67" s="86">
        <v>0</v>
      </c>
      <c r="AB67" s="86"/>
    </row>
    <row r="68" spans="1:28" ht="16.149999999999999" customHeight="1" x14ac:dyDescent="0.25">
      <c r="A68" s="27" t="s">
        <v>271</v>
      </c>
      <c r="B68" s="28" t="s">
        <v>58</v>
      </c>
      <c r="C68" s="14">
        <f t="shared" si="3"/>
        <v>0.99999999999999967</v>
      </c>
      <c r="D68" s="85">
        <v>0.68811102953823378</v>
      </c>
      <c r="E68" s="86">
        <v>0</v>
      </c>
      <c r="F68" s="86">
        <v>0</v>
      </c>
      <c r="G68" s="86">
        <v>0</v>
      </c>
      <c r="H68" s="86">
        <v>0</v>
      </c>
      <c r="I68" s="86">
        <v>0</v>
      </c>
      <c r="J68" s="86">
        <v>0</v>
      </c>
      <c r="K68" s="86">
        <v>0</v>
      </c>
      <c r="L68" s="86">
        <v>0</v>
      </c>
      <c r="M68" s="86">
        <v>0</v>
      </c>
      <c r="N68" s="86">
        <v>0</v>
      </c>
      <c r="O68" s="86">
        <v>0</v>
      </c>
      <c r="P68" s="86">
        <v>0.19642134531777514</v>
      </c>
      <c r="Q68" s="86">
        <v>0</v>
      </c>
      <c r="R68" s="86">
        <v>9.4168338475447866E-2</v>
      </c>
      <c r="S68" s="86">
        <v>0</v>
      </c>
      <c r="T68" s="86">
        <v>7.5929837312548338E-3</v>
      </c>
      <c r="U68" s="86">
        <v>0</v>
      </c>
      <c r="V68" s="86">
        <v>0</v>
      </c>
      <c r="W68" s="86">
        <v>0</v>
      </c>
      <c r="X68" s="86">
        <v>1.3706302937288127E-2</v>
      </c>
      <c r="Y68" s="86">
        <v>0</v>
      </c>
      <c r="Z68" s="86">
        <v>0</v>
      </c>
      <c r="AA68" s="86">
        <v>0</v>
      </c>
      <c r="AB68" s="86"/>
    </row>
    <row r="69" spans="1:28" ht="28.15" customHeight="1" x14ac:dyDescent="0.25">
      <c r="A69" s="73" t="s">
        <v>79</v>
      </c>
      <c r="B69" s="74"/>
      <c r="C69" s="7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2"/>
    </row>
    <row r="70" spans="1:28" ht="16.149999999999999" customHeight="1" x14ac:dyDescent="0.25">
      <c r="A70" s="17" t="s">
        <v>80</v>
      </c>
      <c r="B70" s="28" t="s">
        <v>272</v>
      </c>
      <c r="C70" s="14">
        <f>SUM(D70:AB70)</f>
        <v>1.0000000000000002</v>
      </c>
      <c r="D70" s="86">
        <v>0.32905877582821208</v>
      </c>
      <c r="E70" s="86">
        <v>0.18601966172782577</v>
      </c>
      <c r="F70" s="86">
        <v>5.8168962949418177E-3</v>
      </c>
      <c r="G70" s="86">
        <v>1.8218324857536834E-2</v>
      </c>
      <c r="H70" s="86">
        <v>1.7890599948588708E-2</v>
      </c>
      <c r="I70" s="86">
        <v>9.3402482405765833E-2</v>
      </c>
      <c r="J70" s="86">
        <v>1.7204232686452065E-2</v>
      </c>
      <c r="K70" s="86">
        <v>2.4532550326974056E-2</v>
      </c>
      <c r="L70" s="86">
        <v>5.9502829829503542E-3</v>
      </c>
      <c r="M70" s="86">
        <v>8.7063522980936302E-3</v>
      </c>
      <c r="N70" s="86">
        <v>9.5181560482912805E-3</v>
      </c>
      <c r="O70" s="86">
        <v>4.9671082561059746E-3</v>
      </c>
      <c r="P70" s="86">
        <v>3.9734215982198617E-2</v>
      </c>
      <c r="Q70" s="86">
        <v>1.8478031389156106E-2</v>
      </c>
      <c r="R70" s="86">
        <v>1.8323444167954159E-2</v>
      </c>
      <c r="S70" s="86">
        <v>2.1789731345076661E-2</v>
      </c>
      <c r="T70" s="86">
        <v>1.8069921125182964E-2</v>
      </c>
      <c r="U70" s="86">
        <v>1.1891732410403455E-2</v>
      </c>
      <c r="V70" s="86">
        <v>8.3494766560045647E-3</v>
      </c>
      <c r="W70" s="86">
        <v>7.3751354846574389E-3</v>
      </c>
      <c r="X70" s="86">
        <v>9.0940570488681122E-2</v>
      </c>
      <c r="Y70" s="86">
        <v>1.1518956368419332E-2</v>
      </c>
      <c r="Z70" s="86">
        <v>5.4344033419107159E-3</v>
      </c>
      <c r="AA70" s="86">
        <v>2.6808957578616434E-2</v>
      </c>
      <c r="AB70" s="86">
        <v>0</v>
      </c>
    </row>
    <row r="71" spans="1:28" ht="16.149999999999999" customHeight="1" x14ac:dyDescent="0.25">
      <c r="A71" s="17" t="s">
        <v>81</v>
      </c>
      <c r="B71" s="11" t="s">
        <v>57</v>
      </c>
      <c r="C71" s="14">
        <f>SUM(D71:AB71)</f>
        <v>1</v>
      </c>
      <c r="D71" s="86">
        <v>0.47058323841517641</v>
      </c>
      <c r="E71" s="86">
        <v>0</v>
      </c>
      <c r="F71" s="86">
        <v>8.8159133822323446E-3</v>
      </c>
      <c r="G71" s="86">
        <v>2.3675525472903847E-2</v>
      </c>
      <c r="H71" s="86">
        <v>1.6486590429606218E-2</v>
      </c>
      <c r="I71" s="86">
        <v>8.870060188538248E-2</v>
      </c>
      <c r="J71" s="86">
        <v>2.3365788734091862E-2</v>
      </c>
      <c r="K71" s="86">
        <v>2.9058043693039524E-2</v>
      </c>
      <c r="L71" s="86">
        <v>1.1750097029538194E-2</v>
      </c>
      <c r="M71" s="86">
        <v>1.6045311745877158E-2</v>
      </c>
      <c r="N71" s="86">
        <v>7.5148686794608852E-3</v>
      </c>
      <c r="O71" s="86">
        <v>8.0867926941464961E-3</v>
      </c>
      <c r="P71" s="86">
        <v>4.2108086350171769E-2</v>
      </c>
      <c r="Q71" s="86">
        <v>2.4974661255630339E-2</v>
      </c>
      <c r="R71" s="86">
        <v>1.9243996511535386E-2</v>
      </c>
      <c r="S71" s="86">
        <v>1.3553534780508757E-2</v>
      </c>
      <c r="T71" s="86">
        <v>2.7960472513243351E-2</v>
      </c>
      <c r="U71" s="86">
        <v>1.5140483644561054E-2</v>
      </c>
      <c r="V71" s="86">
        <v>1.0598989319389887E-2</v>
      </c>
      <c r="W71" s="86">
        <v>4.3551721595696345E-3</v>
      </c>
      <c r="X71" s="86">
        <v>7.8970257955547213E-2</v>
      </c>
      <c r="Y71" s="86">
        <v>1.8764915426309713E-2</v>
      </c>
      <c r="Z71" s="86">
        <v>4.4573861510685195E-3</v>
      </c>
      <c r="AA71" s="86">
        <v>3.5789271771008963E-2</v>
      </c>
      <c r="AB71" s="86">
        <v>0</v>
      </c>
    </row>
    <row r="72" spans="1:28" ht="16.149999999999999" customHeight="1" x14ac:dyDescent="0.25">
      <c r="A72" s="17" t="s">
        <v>90</v>
      </c>
      <c r="B72" s="11" t="s">
        <v>57</v>
      </c>
      <c r="C72" s="12">
        <f>SUM(D72:AB72)</f>
        <v>1.0000000000000002</v>
      </c>
      <c r="D72" s="85">
        <v>0.21820444231822467</v>
      </c>
      <c r="E72" s="85">
        <v>0.17736757693391461</v>
      </c>
      <c r="F72" s="85">
        <v>7.3420399991693556E-3</v>
      </c>
      <c r="G72" s="85">
        <v>6.9062607599915784E-3</v>
      </c>
      <c r="H72" s="85">
        <v>1.8264191207406015E-2</v>
      </c>
      <c r="I72" s="85">
        <v>0.10355810128824257</v>
      </c>
      <c r="J72" s="85">
        <v>6.117981611010688E-3</v>
      </c>
      <c r="K72" s="85">
        <v>1.9335445458312072E-2</v>
      </c>
      <c r="L72" s="85">
        <v>1.4326328117925035E-3</v>
      </c>
      <c r="M72" s="85">
        <v>1.0134825741898607E-2</v>
      </c>
      <c r="N72" s="85">
        <v>5.1123837088116221E-3</v>
      </c>
      <c r="O72" s="85">
        <v>5.5135885941490145E-3</v>
      </c>
      <c r="P72" s="85">
        <v>7.2439033687912546E-2</v>
      </c>
      <c r="Q72" s="85">
        <v>2.1217920970226754E-2</v>
      </c>
      <c r="R72" s="85">
        <v>3.7813221281264305E-2</v>
      </c>
      <c r="S72" s="85">
        <v>7.2028990447941518E-2</v>
      </c>
      <c r="T72" s="85">
        <v>4.4607028082300285E-2</v>
      </c>
      <c r="U72" s="85">
        <v>1.0159688651361914E-2</v>
      </c>
      <c r="V72" s="85">
        <v>2.6341413067004965E-2</v>
      </c>
      <c r="W72" s="85">
        <v>2.5749256738701407E-2</v>
      </c>
      <c r="X72" s="85">
        <v>4.1028300384672596E-2</v>
      </c>
      <c r="Y72" s="85">
        <v>3.0515977502008577E-2</v>
      </c>
      <c r="Z72" s="85">
        <v>1.88418542459684E-2</v>
      </c>
      <c r="AA72" s="85">
        <v>1.9967844507713453E-2</v>
      </c>
      <c r="AB72" s="85">
        <v>0</v>
      </c>
    </row>
    <row r="73" spans="1:28" ht="16.149999999999999" customHeight="1" x14ac:dyDescent="0.25">
      <c r="A73" s="17" t="s">
        <v>89</v>
      </c>
      <c r="B73" s="11" t="s">
        <v>57</v>
      </c>
      <c r="C73" s="12">
        <f>SUM(D73:AB73)</f>
        <v>1.0000000000000002</v>
      </c>
      <c r="D73" s="85">
        <v>0.17276822260254113</v>
      </c>
      <c r="E73" s="85">
        <v>0.14724990323446391</v>
      </c>
      <c r="F73" s="85">
        <v>6.3943475440434916E-3</v>
      </c>
      <c r="G73" s="85">
        <v>1.0209674395771718E-2</v>
      </c>
      <c r="H73" s="85">
        <v>1.4773501213109403E-2</v>
      </c>
      <c r="I73" s="85">
        <v>0.11577878386962344</v>
      </c>
      <c r="J73" s="85">
        <v>4.1185030540147249E-3</v>
      </c>
      <c r="K73" s="85">
        <v>1.6412109245930114E-2</v>
      </c>
      <c r="L73" s="85">
        <v>5.0641754429973441E-4</v>
      </c>
      <c r="M73" s="85">
        <v>9.0948814740189586E-3</v>
      </c>
      <c r="N73" s="85">
        <v>9.497857671720053E-3</v>
      </c>
      <c r="O73" s="85">
        <v>3.5089138928336861E-3</v>
      </c>
      <c r="P73" s="85">
        <v>7.7502518601235637E-2</v>
      </c>
      <c r="Q73" s="85">
        <v>2.8064702764594739E-2</v>
      </c>
      <c r="R73" s="85">
        <v>4.269335911949431E-2</v>
      </c>
      <c r="S73" s="85">
        <v>7.0161150019622837E-2</v>
      </c>
      <c r="T73" s="85">
        <v>5.7060242783718573E-2</v>
      </c>
      <c r="U73" s="85">
        <v>1.0521077354436987E-2</v>
      </c>
      <c r="V73" s="85">
        <v>3.3004397943041178E-2</v>
      </c>
      <c r="W73" s="85">
        <v>3.6483102107533145E-2</v>
      </c>
      <c r="X73" s="85">
        <v>4.6655418937453723E-2</v>
      </c>
      <c r="Y73" s="85">
        <v>2.8440436260844821E-2</v>
      </c>
      <c r="Z73" s="85">
        <v>3.0031706728272933E-2</v>
      </c>
      <c r="AA73" s="85">
        <v>2.9068771637380763E-2</v>
      </c>
      <c r="AB73" s="85">
        <v>0</v>
      </c>
    </row>
    <row r="74" spans="1:28" ht="16.149999999999999" customHeight="1" x14ac:dyDescent="0.25">
      <c r="A74" s="17" t="s">
        <v>82</v>
      </c>
      <c r="B74" s="11" t="s">
        <v>57</v>
      </c>
      <c r="C74" s="14">
        <f t="shared" ref="C74:C76" si="4">SUM(D74:AB74)</f>
        <v>1</v>
      </c>
      <c r="D74" s="86">
        <v>0.35106231266602339</v>
      </c>
      <c r="E74" s="86">
        <v>0.14415943294574185</v>
      </c>
      <c r="F74" s="86">
        <v>6.7314921317811593E-3</v>
      </c>
      <c r="G74" s="86">
        <v>9.8765018286127663E-3</v>
      </c>
      <c r="H74" s="86">
        <v>3.0185259561019775E-2</v>
      </c>
      <c r="I74" s="86">
        <v>8.7748546745810618E-2</v>
      </c>
      <c r="J74" s="86">
        <v>1.4547600358248198E-2</v>
      </c>
      <c r="K74" s="86">
        <v>2.3442775205660883E-2</v>
      </c>
      <c r="L74" s="86">
        <v>8.2583681434136979E-3</v>
      </c>
      <c r="M74" s="86">
        <v>1.4997500855300352E-2</v>
      </c>
      <c r="N74" s="86">
        <v>1.0729135904728506E-2</v>
      </c>
      <c r="O74" s="86">
        <v>5.3185798398466353E-3</v>
      </c>
      <c r="P74" s="86">
        <v>5.2341565350000188E-2</v>
      </c>
      <c r="Q74" s="86">
        <v>1.547760167087747E-2</v>
      </c>
      <c r="R74" s="86">
        <v>3.9833264189826779E-2</v>
      </c>
      <c r="S74" s="86">
        <v>3.6972074894224528E-2</v>
      </c>
      <c r="T74" s="86">
        <v>2.1111768248589617E-2</v>
      </c>
      <c r="U74" s="86">
        <v>1.0767105905620541E-2</v>
      </c>
      <c r="V74" s="86">
        <v>9.2869351519488438E-3</v>
      </c>
      <c r="W74" s="86">
        <v>2.3472650710857072E-2</v>
      </c>
      <c r="X74" s="86">
        <v>4.5872675659601993E-2</v>
      </c>
      <c r="Y74" s="86">
        <v>7.3400125909592355E-3</v>
      </c>
      <c r="Z74" s="86">
        <v>1.11340344889131E-2</v>
      </c>
      <c r="AA74" s="86">
        <v>1.9332804952392733E-2</v>
      </c>
      <c r="AB74" s="86">
        <v>0</v>
      </c>
    </row>
    <row r="75" spans="1:28" ht="16.149999999999999" customHeight="1" x14ac:dyDescent="0.25">
      <c r="A75" s="17" t="s">
        <v>83</v>
      </c>
      <c r="B75" s="11" t="s">
        <v>84</v>
      </c>
      <c r="C75" s="14">
        <f t="shared" si="4"/>
        <v>0.99999999999999956</v>
      </c>
      <c r="D75" s="86">
        <v>0.18523312036065698</v>
      </c>
      <c r="E75" s="86">
        <v>0.52121354015660137</v>
      </c>
      <c r="F75" s="86">
        <v>3.9130610815059095E-3</v>
      </c>
      <c r="G75" s="86">
        <v>7.8771890445507517E-3</v>
      </c>
      <c r="H75" s="86">
        <v>1.1984392284608344E-2</v>
      </c>
      <c r="I75" s="86">
        <v>5.5333158399641279E-2</v>
      </c>
      <c r="J75" s="86">
        <v>6.4492934861771012E-3</v>
      </c>
      <c r="K75" s="86">
        <v>1.5849340012713438E-2</v>
      </c>
      <c r="L75" s="86">
        <v>4.7988248121995239E-3</v>
      </c>
      <c r="M75" s="86">
        <v>4.9070162998210379E-3</v>
      </c>
      <c r="N75" s="86">
        <v>7.3024757136605908E-3</v>
      </c>
      <c r="O75" s="86">
        <v>2.4493976072891607E-3</v>
      </c>
      <c r="P75" s="86">
        <v>2.5785128767869953E-2</v>
      </c>
      <c r="Q75" s="86">
        <v>6.8740668286014928E-3</v>
      </c>
      <c r="R75" s="86">
        <v>1.1875693805582004E-2</v>
      </c>
      <c r="S75" s="86">
        <v>9.2322201106246754E-3</v>
      </c>
      <c r="T75" s="86">
        <v>8.7998812551714177E-3</v>
      </c>
      <c r="U75" s="86">
        <v>8.4768758645064196E-3</v>
      </c>
      <c r="V75" s="86">
        <v>1.3859811879403978E-2</v>
      </c>
      <c r="W75" s="86">
        <v>7.38810078197185E-3</v>
      </c>
      <c r="X75" s="86">
        <v>5.2526084962221525E-2</v>
      </c>
      <c r="Y75" s="86">
        <v>1.0574003963043534E-2</v>
      </c>
      <c r="Z75" s="86">
        <v>5.6253967567600474E-3</v>
      </c>
      <c r="AA75" s="86">
        <v>1.1671925764817483E-2</v>
      </c>
      <c r="AB75" s="86">
        <v>0</v>
      </c>
    </row>
    <row r="76" spans="1:28" ht="16.149999999999999" customHeight="1" x14ac:dyDescent="0.25">
      <c r="A76" s="17" t="s">
        <v>85</v>
      </c>
      <c r="B76" s="11" t="s">
        <v>84</v>
      </c>
      <c r="C76" s="14">
        <f t="shared" si="4"/>
        <v>1.0000000000000002</v>
      </c>
      <c r="D76" s="86">
        <v>0.21879881256170097</v>
      </c>
      <c r="E76" s="86">
        <v>0.41743900648557519</v>
      </c>
      <c r="F76" s="86">
        <v>3.3885841466803727E-3</v>
      </c>
      <c r="G76" s="86">
        <v>1.0399762143849871E-2</v>
      </c>
      <c r="H76" s="86">
        <v>1.1052533768896545E-2</v>
      </c>
      <c r="I76" s="86">
        <v>8.0122327786609979E-2</v>
      </c>
      <c r="J76" s="86">
        <v>8.0061668800416111E-3</v>
      </c>
      <c r="K76" s="86">
        <v>1.5931000540961932E-2</v>
      </c>
      <c r="L76" s="86">
        <v>3.8040953406075989E-3</v>
      </c>
      <c r="M76" s="86">
        <v>5.8235723256998655E-3</v>
      </c>
      <c r="N76" s="86">
        <v>9.0636827898712986E-3</v>
      </c>
      <c r="O76" s="86">
        <v>3.2597949586920748E-3</v>
      </c>
      <c r="P76" s="86">
        <v>2.7776550049391696E-2</v>
      </c>
      <c r="Q76" s="86">
        <v>1.2572985136634934E-2</v>
      </c>
      <c r="R76" s="86">
        <v>1.4464989229790134E-2</v>
      </c>
      <c r="S76" s="86">
        <v>7.8963606014252445E-3</v>
      </c>
      <c r="T76" s="86">
        <v>1.5085103949882011E-2</v>
      </c>
      <c r="U76" s="86">
        <v>5.7376527742739056E-3</v>
      </c>
      <c r="V76" s="86">
        <v>3.3566351836834939E-3</v>
      </c>
      <c r="W76" s="86">
        <v>7.1381234136849376E-3</v>
      </c>
      <c r="X76" s="86">
        <v>8.7494442845019935E-2</v>
      </c>
      <c r="Y76" s="86">
        <v>6.3556320576878362E-3</v>
      </c>
      <c r="Z76" s="86">
        <v>6.0144357438873851E-3</v>
      </c>
      <c r="AA76" s="86">
        <v>1.9017749285451108E-2</v>
      </c>
      <c r="AB76" s="86">
        <v>0</v>
      </c>
    </row>
    <row r="77" spans="1:28" ht="19.899999999999999" customHeight="1" x14ac:dyDescent="0.25"/>
    <row r="78" spans="1:28" x14ac:dyDescent="0.25">
      <c r="A78" s="4" t="s">
        <v>307</v>
      </c>
    </row>
    <row r="79" spans="1:28" x14ac:dyDescent="0.25">
      <c r="A79" s="4" t="s">
        <v>306</v>
      </c>
    </row>
    <row r="80" spans="1:28" x14ac:dyDescent="0.25">
      <c r="A80" s="4" t="s">
        <v>308</v>
      </c>
    </row>
    <row r="81" spans="1:1" s="2" customFormat="1" x14ac:dyDescent="0.25">
      <c r="A81" s="4" t="s">
        <v>309</v>
      </c>
    </row>
    <row r="82" spans="1:1" s="2" customFormat="1" x14ac:dyDescent="0.25">
      <c r="A82" s="4" t="s">
        <v>293</v>
      </c>
    </row>
    <row r="83" spans="1:1" s="2" customFormat="1" x14ac:dyDescent="0.25">
      <c r="A83" s="4" t="s">
        <v>332</v>
      </c>
    </row>
    <row r="84" spans="1:1" s="2" customFormat="1" x14ac:dyDescent="0.25">
      <c r="A84" s="4" t="s">
        <v>305</v>
      </c>
    </row>
    <row r="85" spans="1:1" s="2" customFormat="1" x14ac:dyDescent="0.25">
      <c r="A85" s="4" t="s">
        <v>304</v>
      </c>
    </row>
    <row r="86" spans="1:1" s="2" customFormat="1" x14ac:dyDescent="0.25">
      <c r="A86" s="4"/>
    </row>
    <row r="87" spans="1:1" s="2" customFormat="1" x14ac:dyDescent="0.25">
      <c r="A87" s="4"/>
    </row>
    <row r="88" spans="1:1" s="2" customFormat="1" x14ac:dyDescent="0.25">
      <c r="A88" s="15"/>
    </row>
    <row r="89" spans="1:1" s="2" customFormat="1" ht="18" customHeight="1" x14ac:dyDescent="0.25"/>
    <row r="91" spans="1:1" s="2" customFormat="1" ht="18" customHeight="1" x14ac:dyDescent="0.25"/>
    <row r="92" spans="1:1" s="2" customFormat="1" ht="18" customHeight="1" x14ac:dyDescent="0.25"/>
  </sheetData>
  <hyperlinks>
    <hyperlink ref="A2" r:id="rId1"/>
  </hyperlinks>
  <pageMargins left="0.11811023622047245" right="0.11811023622047245" top="0.39370078740157483" bottom="0.39370078740157483" header="0.31496062992125984" footer="0.31496062992125984"/>
  <pageSetup paperSize="9" scale="62" fitToHeight="2"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2"/>
  <sheetViews>
    <sheetView showGridLines="0" showZeros="0" topLeftCell="A13" zoomScaleNormal="100" workbookViewId="0">
      <selection activeCell="A88" sqref="A88"/>
    </sheetView>
  </sheetViews>
  <sheetFormatPr baseColWidth="10" defaultRowHeight="12.75" x14ac:dyDescent="0.25"/>
  <cols>
    <col min="1" max="1" width="50.42578125" style="2" customWidth="1"/>
    <col min="2" max="2" width="14.42578125" style="2" bestFit="1" customWidth="1"/>
    <col min="3" max="3" width="7.7109375" style="3" customWidth="1"/>
    <col min="4" max="4" width="7.28515625" style="2" bestFit="1" customWidth="1"/>
    <col min="5" max="5" width="6.28515625" style="2" bestFit="1" customWidth="1"/>
    <col min="6" max="6" width="5.28515625" style="2" bestFit="1" customWidth="1"/>
    <col min="7" max="7" width="6.28515625" style="2" bestFit="1" customWidth="1"/>
    <col min="8" max="8" width="7.28515625" style="2" bestFit="1" customWidth="1"/>
    <col min="9" max="14" width="6.28515625" style="2" bestFit="1" customWidth="1"/>
    <col min="15" max="15" width="5.28515625" style="2" bestFit="1" customWidth="1"/>
    <col min="16" max="18" width="6.28515625" style="2" bestFit="1" customWidth="1"/>
    <col min="19" max="19" width="6.140625" style="2" customWidth="1"/>
    <col min="20" max="21" width="6.28515625" style="2" bestFit="1" customWidth="1"/>
    <col min="22" max="22" width="5.28515625" style="2" bestFit="1" customWidth="1"/>
    <col min="23" max="25" width="6.28515625" style="2" bestFit="1" customWidth="1"/>
    <col min="26" max="26" width="7.28515625" style="2" bestFit="1" customWidth="1"/>
    <col min="27" max="28" width="6.28515625" style="2" bestFit="1" customWidth="1"/>
    <col min="29" max="245" width="11.5703125" style="2"/>
    <col min="246" max="246" width="134.140625" style="2" customWidth="1"/>
    <col min="247" max="247" width="27.85546875" style="2" customWidth="1"/>
    <col min="248" max="248" width="25.7109375" style="2" customWidth="1"/>
    <col min="249" max="249" width="15.7109375" style="2" customWidth="1"/>
    <col min="250" max="254" width="23.7109375" style="2" customWidth="1"/>
    <col min="255" max="255" width="25.5703125" style="2" bestFit="1" customWidth="1"/>
    <col min="256" max="273" width="23.7109375" style="2" customWidth="1"/>
    <col min="274" max="274" width="33" style="2" bestFit="1" customWidth="1"/>
    <col min="275" max="275" width="11.5703125" style="2"/>
    <col min="276" max="278" width="14.42578125" style="2" customWidth="1"/>
    <col min="279" max="279" width="14" style="2" customWidth="1"/>
    <col min="280" max="501" width="11.5703125" style="2"/>
    <col min="502" max="502" width="134.140625" style="2" customWidth="1"/>
    <col min="503" max="503" width="27.85546875" style="2" customWidth="1"/>
    <col min="504" max="504" width="25.7109375" style="2" customWidth="1"/>
    <col min="505" max="505" width="15.7109375" style="2" customWidth="1"/>
    <col min="506" max="510" width="23.7109375" style="2" customWidth="1"/>
    <col min="511" max="511" width="25.5703125" style="2" bestFit="1" customWidth="1"/>
    <col min="512" max="529" width="23.7109375" style="2" customWidth="1"/>
    <col min="530" max="530" width="33" style="2" bestFit="1" customWidth="1"/>
    <col min="531" max="531" width="11.5703125" style="2"/>
    <col min="532" max="534" width="14.42578125" style="2" customWidth="1"/>
    <col min="535" max="535" width="14" style="2" customWidth="1"/>
    <col min="536" max="757" width="11.5703125" style="2"/>
    <col min="758" max="758" width="134.140625" style="2" customWidth="1"/>
    <col min="759" max="759" width="27.85546875" style="2" customWidth="1"/>
    <col min="760" max="760" width="25.7109375" style="2" customWidth="1"/>
    <col min="761" max="761" width="15.7109375" style="2" customWidth="1"/>
    <col min="762" max="766" width="23.7109375" style="2" customWidth="1"/>
    <col min="767" max="767" width="25.5703125" style="2" bestFit="1" customWidth="1"/>
    <col min="768" max="785" width="23.7109375" style="2" customWidth="1"/>
    <col min="786" max="786" width="33" style="2" bestFit="1" customWidth="1"/>
    <col min="787" max="787" width="11.5703125" style="2"/>
    <col min="788" max="790" width="14.42578125" style="2" customWidth="1"/>
    <col min="791" max="791" width="14" style="2" customWidth="1"/>
    <col min="792" max="1013" width="11.5703125" style="2"/>
    <col min="1014" max="1014" width="134.140625" style="2" customWidth="1"/>
    <col min="1015" max="1015" width="27.85546875" style="2" customWidth="1"/>
    <col min="1016" max="1016" width="25.7109375" style="2" customWidth="1"/>
    <col min="1017" max="1017" width="15.7109375" style="2" customWidth="1"/>
    <col min="1018" max="1022" width="23.7109375" style="2" customWidth="1"/>
    <col min="1023" max="1023" width="25.5703125" style="2" bestFit="1" customWidth="1"/>
    <col min="1024" max="1041" width="23.7109375" style="2" customWidth="1"/>
    <col min="1042" max="1042" width="33" style="2" bestFit="1" customWidth="1"/>
    <col min="1043" max="1043" width="11.5703125" style="2"/>
    <col min="1044" max="1046" width="14.42578125" style="2" customWidth="1"/>
    <col min="1047" max="1047" width="14" style="2" customWidth="1"/>
    <col min="1048" max="1269" width="11.5703125" style="2"/>
    <col min="1270" max="1270" width="134.140625" style="2" customWidth="1"/>
    <col min="1271" max="1271" width="27.85546875" style="2" customWidth="1"/>
    <col min="1272" max="1272" width="25.7109375" style="2" customWidth="1"/>
    <col min="1273" max="1273" width="15.7109375" style="2" customWidth="1"/>
    <col min="1274" max="1278" width="23.7109375" style="2" customWidth="1"/>
    <col min="1279" max="1279" width="25.5703125" style="2" bestFit="1" customWidth="1"/>
    <col min="1280" max="1297" width="23.7109375" style="2" customWidth="1"/>
    <col min="1298" max="1298" width="33" style="2" bestFit="1" customWidth="1"/>
    <col min="1299" max="1299" width="11.5703125" style="2"/>
    <col min="1300" max="1302" width="14.42578125" style="2" customWidth="1"/>
    <col min="1303" max="1303" width="14" style="2" customWidth="1"/>
    <col min="1304" max="1525" width="11.5703125" style="2"/>
    <col min="1526" max="1526" width="134.140625" style="2" customWidth="1"/>
    <col min="1527" max="1527" width="27.85546875" style="2" customWidth="1"/>
    <col min="1528" max="1528" width="25.7109375" style="2" customWidth="1"/>
    <col min="1529" max="1529" width="15.7109375" style="2" customWidth="1"/>
    <col min="1530" max="1534" width="23.7109375" style="2" customWidth="1"/>
    <col min="1535" max="1535" width="25.5703125" style="2" bestFit="1" customWidth="1"/>
    <col min="1536" max="1553" width="23.7109375" style="2" customWidth="1"/>
    <col min="1554" max="1554" width="33" style="2" bestFit="1" customWidth="1"/>
    <col min="1555" max="1555" width="11.5703125" style="2"/>
    <col min="1556" max="1558" width="14.42578125" style="2" customWidth="1"/>
    <col min="1559" max="1559" width="14" style="2" customWidth="1"/>
    <col min="1560" max="1781" width="11.5703125" style="2"/>
    <col min="1782" max="1782" width="134.140625" style="2" customWidth="1"/>
    <col min="1783" max="1783" width="27.85546875" style="2" customWidth="1"/>
    <col min="1784" max="1784" width="25.7109375" style="2" customWidth="1"/>
    <col min="1785" max="1785" width="15.7109375" style="2" customWidth="1"/>
    <col min="1786" max="1790" width="23.7109375" style="2" customWidth="1"/>
    <col min="1791" max="1791" width="25.5703125" style="2" bestFit="1" customWidth="1"/>
    <col min="1792" max="1809" width="23.7109375" style="2" customWidth="1"/>
    <col min="1810" max="1810" width="33" style="2" bestFit="1" customWidth="1"/>
    <col min="1811" max="1811" width="11.5703125" style="2"/>
    <col min="1812" max="1814" width="14.42578125" style="2" customWidth="1"/>
    <col min="1815" max="1815" width="14" style="2" customWidth="1"/>
    <col min="1816" max="2037" width="11.5703125" style="2"/>
    <col min="2038" max="2038" width="134.140625" style="2" customWidth="1"/>
    <col min="2039" max="2039" width="27.85546875" style="2" customWidth="1"/>
    <col min="2040" max="2040" width="25.7109375" style="2" customWidth="1"/>
    <col min="2041" max="2041" width="15.7109375" style="2" customWidth="1"/>
    <col min="2042" max="2046" width="23.7109375" style="2" customWidth="1"/>
    <col min="2047" max="2047" width="25.5703125" style="2" bestFit="1" customWidth="1"/>
    <col min="2048" max="2065" width="23.7109375" style="2" customWidth="1"/>
    <col min="2066" max="2066" width="33" style="2" bestFit="1" customWidth="1"/>
    <col min="2067" max="2067" width="11.5703125" style="2"/>
    <col min="2068" max="2070" width="14.42578125" style="2" customWidth="1"/>
    <col min="2071" max="2071" width="14" style="2" customWidth="1"/>
    <col min="2072" max="2293" width="11.5703125" style="2"/>
    <col min="2294" max="2294" width="134.140625" style="2" customWidth="1"/>
    <col min="2295" max="2295" width="27.85546875" style="2" customWidth="1"/>
    <col min="2296" max="2296" width="25.7109375" style="2" customWidth="1"/>
    <col min="2297" max="2297" width="15.7109375" style="2" customWidth="1"/>
    <col min="2298" max="2302" width="23.7109375" style="2" customWidth="1"/>
    <col min="2303" max="2303" width="25.5703125" style="2" bestFit="1" customWidth="1"/>
    <col min="2304" max="2321" width="23.7109375" style="2" customWidth="1"/>
    <col min="2322" max="2322" width="33" style="2" bestFit="1" customWidth="1"/>
    <col min="2323" max="2323" width="11.5703125" style="2"/>
    <col min="2324" max="2326" width="14.42578125" style="2" customWidth="1"/>
    <col min="2327" max="2327" width="14" style="2" customWidth="1"/>
    <col min="2328" max="2549" width="11.5703125" style="2"/>
    <col min="2550" max="2550" width="134.140625" style="2" customWidth="1"/>
    <col min="2551" max="2551" width="27.85546875" style="2" customWidth="1"/>
    <col min="2552" max="2552" width="25.7109375" style="2" customWidth="1"/>
    <col min="2553" max="2553" width="15.7109375" style="2" customWidth="1"/>
    <col min="2554" max="2558" width="23.7109375" style="2" customWidth="1"/>
    <col min="2559" max="2559" width="25.5703125" style="2" bestFit="1" customWidth="1"/>
    <col min="2560" max="2577" width="23.7109375" style="2" customWidth="1"/>
    <col min="2578" max="2578" width="33" style="2" bestFit="1" customWidth="1"/>
    <col min="2579" max="2579" width="11.5703125" style="2"/>
    <col min="2580" max="2582" width="14.42578125" style="2" customWidth="1"/>
    <col min="2583" max="2583" width="14" style="2" customWidth="1"/>
    <col min="2584" max="2805" width="11.5703125" style="2"/>
    <col min="2806" max="2806" width="134.140625" style="2" customWidth="1"/>
    <col min="2807" max="2807" width="27.85546875" style="2" customWidth="1"/>
    <col min="2808" max="2808" width="25.7109375" style="2" customWidth="1"/>
    <col min="2809" max="2809" width="15.7109375" style="2" customWidth="1"/>
    <col min="2810" max="2814" width="23.7109375" style="2" customWidth="1"/>
    <col min="2815" max="2815" width="25.5703125" style="2" bestFit="1" customWidth="1"/>
    <col min="2816" max="2833" width="23.7109375" style="2" customWidth="1"/>
    <col min="2834" max="2834" width="33" style="2" bestFit="1" customWidth="1"/>
    <col min="2835" max="2835" width="11.5703125" style="2"/>
    <col min="2836" max="2838" width="14.42578125" style="2" customWidth="1"/>
    <col min="2839" max="2839" width="14" style="2" customWidth="1"/>
    <col min="2840" max="3061" width="11.5703125" style="2"/>
    <col min="3062" max="3062" width="134.140625" style="2" customWidth="1"/>
    <col min="3063" max="3063" width="27.85546875" style="2" customWidth="1"/>
    <col min="3064" max="3064" width="25.7109375" style="2" customWidth="1"/>
    <col min="3065" max="3065" width="15.7109375" style="2" customWidth="1"/>
    <col min="3066" max="3070" width="23.7109375" style="2" customWidth="1"/>
    <col min="3071" max="3071" width="25.5703125" style="2" bestFit="1" customWidth="1"/>
    <col min="3072" max="3089" width="23.7109375" style="2" customWidth="1"/>
    <col min="3090" max="3090" width="33" style="2" bestFit="1" customWidth="1"/>
    <col min="3091" max="3091" width="11.5703125" style="2"/>
    <col min="3092" max="3094" width="14.42578125" style="2" customWidth="1"/>
    <col min="3095" max="3095" width="14" style="2" customWidth="1"/>
    <col min="3096" max="3317" width="11.5703125" style="2"/>
    <col min="3318" max="3318" width="134.140625" style="2" customWidth="1"/>
    <col min="3319" max="3319" width="27.85546875" style="2" customWidth="1"/>
    <col min="3320" max="3320" width="25.7109375" style="2" customWidth="1"/>
    <col min="3321" max="3321" width="15.7109375" style="2" customWidth="1"/>
    <col min="3322" max="3326" width="23.7109375" style="2" customWidth="1"/>
    <col min="3327" max="3327" width="25.5703125" style="2" bestFit="1" customWidth="1"/>
    <col min="3328" max="3345" width="23.7109375" style="2" customWidth="1"/>
    <col min="3346" max="3346" width="33" style="2" bestFit="1" customWidth="1"/>
    <col min="3347" max="3347" width="11.5703125" style="2"/>
    <col min="3348" max="3350" width="14.42578125" style="2" customWidth="1"/>
    <col min="3351" max="3351" width="14" style="2" customWidth="1"/>
    <col min="3352" max="3573" width="11.5703125" style="2"/>
    <col min="3574" max="3574" width="134.140625" style="2" customWidth="1"/>
    <col min="3575" max="3575" width="27.85546875" style="2" customWidth="1"/>
    <col min="3576" max="3576" width="25.7109375" style="2" customWidth="1"/>
    <col min="3577" max="3577" width="15.7109375" style="2" customWidth="1"/>
    <col min="3578" max="3582" width="23.7109375" style="2" customWidth="1"/>
    <col min="3583" max="3583" width="25.5703125" style="2" bestFit="1" customWidth="1"/>
    <col min="3584" max="3601" width="23.7109375" style="2" customWidth="1"/>
    <col min="3602" max="3602" width="33" style="2" bestFit="1" customWidth="1"/>
    <col min="3603" max="3603" width="11.5703125" style="2"/>
    <col min="3604" max="3606" width="14.42578125" style="2" customWidth="1"/>
    <col min="3607" max="3607" width="14" style="2" customWidth="1"/>
    <col min="3608" max="3829" width="11.5703125" style="2"/>
    <col min="3830" max="3830" width="134.140625" style="2" customWidth="1"/>
    <col min="3831" max="3831" width="27.85546875" style="2" customWidth="1"/>
    <col min="3832" max="3832" width="25.7109375" style="2" customWidth="1"/>
    <col min="3833" max="3833" width="15.7109375" style="2" customWidth="1"/>
    <col min="3834" max="3838" width="23.7109375" style="2" customWidth="1"/>
    <col min="3839" max="3839" width="25.5703125" style="2" bestFit="1" customWidth="1"/>
    <col min="3840" max="3857" width="23.7109375" style="2" customWidth="1"/>
    <col min="3858" max="3858" width="33" style="2" bestFit="1" customWidth="1"/>
    <col min="3859" max="3859" width="11.5703125" style="2"/>
    <col min="3860" max="3862" width="14.42578125" style="2" customWidth="1"/>
    <col min="3863" max="3863" width="14" style="2" customWidth="1"/>
    <col min="3864" max="4085" width="11.5703125" style="2"/>
    <col min="4086" max="4086" width="134.140625" style="2" customWidth="1"/>
    <col min="4087" max="4087" width="27.85546875" style="2" customWidth="1"/>
    <col min="4088" max="4088" width="25.7109375" style="2" customWidth="1"/>
    <col min="4089" max="4089" width="15.7109375" style="2" customWidth="1"/>
    <col min="4090" max="4094" width="23.7109375" style="2" customWidth="1"/>
    <col min="4095" max="4095" width="25.5703125" style="2" bestFit="1" customWidth="1"/>
    <col min="4096" max="4113" width="23.7109375" style="2" customWidth="1"/>
    <col min="4114" max="4114" width="33" style="2" bestFit="1" customWidth="1"/>
    <col min="4115" max="4115" width="11.5703125" style="2"/>
    <col min="4116" max="4118" width="14.42578125" style="2" customWidth="1"/>
    <col min="4119" max="4119" width="14" style="2" customWidth="1"/>
    <col min="4120" max="4341" width="11.5703125" style="2"/>
    <col min="4342" max="4342" width="134.140625" style="2" customWidth="1"/>
    <col min="4343" max="4343" width="27.85546875" style="2" customWidth="1"/>
    <col min="4344" max="4344" width="25.7109375" style="2" customWidth="1"/>
    <col min="4345" max="4345" width="15.7109375" style="2" customWidth="1"/>
    <col min="4346" max="4350" width="23.7109375" style="2" customWidth="1"/>
    <col min="4351" max="4351" width="25.5703125" style="2" bestFit="1" customWidth="1"/>
    <col min="4352" max="4369" width="23.7109375" style="2" customWidth="1"/>
    <col min="4370" max="4370" width="33" style="2" bestFit="1" customWidth="1"/>
    <col min="4371" max="4371" width="11.5703125" style="2"/>
    <col min="4372" max="4374" width="14.42578125" style="2" customWidth="1"/>
    <col min="4375" max="4375" width="14" style="2" customWidth="1"/>
    <col min="4376" max="4597" width="11.5703125" style="2"/>
    <col min="4598" max="4598" width="134.140625" style="2" customWidth="1"/>
    <col min="4599" max="4599" width="27.85546875" style="2" customWidth="1"/>
    <col min="4600" max="4600" width="25.7109375" style="2" customWidth="1"/>
    <col min="4601" max="4601" width="15.7109375" style="2" customWidth="1"/>
    <col min="4602" max="4606" width="23.7109375" style="2" customWidth="1"/>
    <col min="4607" max="4607" width="25.5703125" style="2" bestFit="1" customWidth="1"/>
    <col min="4608" max="4625" width="23.7109375" style="2" customWidth="1"/>
    <col min="4626" max="4626" width="33" style="2" bestFit="1" customWidth="1"/>
    <col min="4627" max="4627" width="11.5703125" style="2"/>
    <col min="4628" max="4630" width="14.42578125" style="2" customWidth="1"/>
    <col min="4631" max="4631" width="14" style="2" customWidth="1"/>
    <col min="4632" max="4853" width="11.5703125" style="2"/>
    <col min="4854" max="4854" width="134.140625" style="2" customWidth="1"/>
    <col min="4855" max="4855" width="27.85546875" style="2" customWidth="1"/>
    <col min="4856" max="4856" width="25.7109375" style="2" customWidth="1"/>
    <col min="4857" max="4857" width="15.7109375" style="2" customWidth="1"/>
    <col min="4858" max="4862" width="23.7109375" style="2" customWidth="1"/>
    <col min="4863" max="4863" width="25.5703125" style="2" bestFit="1" customWidth="1"/>
    <col min="4864" max="4881" width="23.7109375" style="2" customWidth="1"/>
    <col min="4882" max="4882" width="33" style="2" bestFit="1" customWidth="1"/>
    <col min="4883" max="4883" width="11.5703125" style="2"/>
    <col min="4884" max="4886" width="14.42578125" style="2" customWidth="1"/>
    <col min="4887" max="4887" width="14" style="2" customWidth="1"/>
    <col min="4888" max="5109" width="11.5703125" style="2"/>
    <col min="5110" max="5110" width="134.140625" style="2" customWidth="1"/>
    <col min="5111" max="5111" width="27.85546875" style="2" customWidth="1"/>
    <col min="5112" max="5112" width="25.7109375" style="2" customWidth="1"/>
    <col min="5113" max="5113" width="15.7109375" style="2" customWidth="1"/>
    <col min="5114" max="5118" width="23.7109375" style="2" customWidth="1"/>
    <col min="5119" max="5119" width="25.5703125" style="2" bestFit="1" customWidth="1"/>
    <col min="5120" max="5137" width="23.7109375" style="2" customWidth="1"/>
    <col min="5138" max="5138" width="33" style="2" bestFit="1" customWidth="1"/>
    <col min="5139" max="5139" width="11.5703125" style="2"/>
    <col min="5140" max="5142" width="14.42578125" style="2" customWidth="1"/>
    <col min="5143" max="5143" width="14" style="2" customWidth="1"/>
    <col min="5144" max="5365" width="11.5703125" style="2"/>
    <col min="5366" max="5366" width="134.140625" style="2" customWidth="1"/>
    <col min="5367" max="5367" width="27.85546875" style="2" customWidth="1"/>
    <col min="5368" max="5368" width="25.7109375" style="2" customWidth="1"/>
    <col min="5369" max="5369" width="15.7109375" style="2" customWidth="1"/>
    <col min="5370" max="5374" width="23.7109375" style="2" customWidth="1"/>
    <col min="5375" max="5375" width="25.5703125" style="2" bestFit="1" customWidth="1"/>
    <col min="5376" max="5393" width="23.7109375" style="2" customWidth="1"/>
    <col min="5394" max="5394" width="33" style="2" bestFit="1" customWidth="1"/>
    <col min="5395" max="5395" width="11.5703125" style="2"/>
    <col min="5396" max="5398" width="14.42578125" style="2" customWidth="1"/>
    <col min="5399" max="5399" width="14" style="2" customWidth="1"/>
    <col min="5400" max="5621" width="11.5703125" style="2"/>
    <col min="5622" max="5622" width="134.140625" style="2" customWidth="1"/>
    <col min="5623" max="5623" width="27.85546875" style="2" customWidth="1"/>
    <col min="5624" max="5624" width="25.7109375" style="2" customWidth="1"/>
    <col min="5625" max="5625" width="15.7109375" style="2" customWidth="1"/>
    <col min="5626" max="5630" width="23.7109375" style="2" customWidth="1"/>
    <col min="5631" max="5631" width="25.5703125" style="2" bestFit="1" customWidth="1"/>
    <col min="5632" max="5649" width="23.7109375" style="2" customWidth="1"/>
    <col min="5650" max="5650" width="33" style="2" bestFit="1" customWidth="1"/>
    <col min="5651" max="5651" width="11.5703125" style="2"/>
    <col min="5652" max="5654" width="14.42578125" style="2" customWidth="1"/>
    <col min="5655" max="5655" width="14" style="2" customWidth="1"/>
    <col min="5656" max="5877" width="11.5703125" style="2"/>
    <col min="5878" max="5878" width="134.140625" style="2" customWidth="1"/>
    <col min="5879" max="5879" width="27.85546875" style="2" customWidth="1"/>
    <col min="5880" max="5880" width="25.7109375" style="2" customWidth="1"/>
    <col min="5881" max="5881" width="15.7109375" style="2" customWidth="1"/>
    <col min="5882" max="5886" width="23.7109375" style="2" customWidth="1"/>
    <col min="5887" max="5887" width="25.5703125" style="2" bestFit="1" customWidth="1"/>
    <col min="5888" max="5905" width="23.7109375" style="2" customWidth="1"/>
    <col min="5906" max="5906" width="33" style="2" bestFit="1" customWidth="1"/>
    <col min="5907" max="5907" width="11.5703125" style="2"/>
    <col min="5908" max="5910" width="14.42578125" style="2" customWidth="1"/>
    <col min="5911" max="5911" width="14" style="2" customWidth="1"/>
    <col min="5912" max="6133" width="11.5703125" style="2"/>
    <col min="6134" max="6134" width="134.140625" style="2" customWidth="1"/>
    <col min="6135" max="6135" width="27.85546875" style="2" customWidth="1"/>
    <col min="6136" max="6136" width="25.7109375" style="2" customWidth="1"/>
    <col min="6137" max="6137" width="15.7109375" style="2" customWidth="1"/>
    <col min="6138" max="6142" width="23.7109375" style="2" customWidth="1"/>
    <col min="6143" max="6143" width="25.5703125" style="2" bestFit="1" customWidth="1"/>
    <col min="6144" max="6161" width="23.7109375" style="2" customWidth="1"/>
    <col min="6162" max="6162" width="33" style="2" bestFit="1" customWidth="1"/>
    <col min="6163" max="6163" width="11.5703125" style="2"/>
    <col min="6164" max="6166" width="14.42578125" style="2" customWidth="1"/>
    <col min="6167" max="6167" width="14" style="2" customWidth="1"/>
    <col min="6168" max="6389" width="11.5703125" style="2"/>
    <col min="6390" max="6390" width="134.140625" style="2" customWidth="1"/>
    <col min="6391" max="6391" width="27.85546875" style="2" customWidth="1"/>
    <col min="6392" max="6392" width="25.7109375" style="2" customWidth="1"/>
    <col min="6393" max="6393" width="15.7109375" style="2" customWidth="1"/>
    <col min="6394" max="6398" width="23.7109375" style="2" customWidth="1"/>
    <col min="6399" max="6399" width="25.5703125" style="2" bestFit="1" customWidth="1"/>
    <col min="6400" max="6417" width="23.7109375" style="2" customWidth="1"/>
    <col min="6418" max="6418" width="33" style="2" bestFit="1" customWidth="1"/>
    <col min="6419" max="6419" width="11.5703125" style="2"/>
    <col min="6420" max="6422" width="14.42578125" style="2" customWidth="1"/>
    <col min="6423" max="6423" width="14" style="2" customWidth="1"/>
    <col min="6424" max="6645" width="11.5703125" style="2"/>
    <col min="6646" max="6646" width="134.140625" style="2" customWidth="1"/>
    <col min="6647" max="6647" width="27.85546875" style="2" customWidth="1"/>
    <col min="6648" max="6648" width="25.7109375" style="2" customWidth="1"/>
    <col min="6649" max="6649" width="15.7109375" style="2" customWidth="1"/>
    <col min="6650" max="6654" width="23.7109375" style="2" customWidth="1"/>
    <col min="6655" max="6655" width="25.5703125" style="2" bestFit="1" customWidth="1"/>
    <col min="6656" max="6673" width="23.7109375" style="2" customWidth="1"/>
    <col min="6674" max="6674" width="33" style="2" bestFit="1" customWidth="1"/>
    <col min="6675" max="6675" width="11.5703125" style="2"/>
    <col min="6676" max="6678" width="14.42578125" style="2" customWidth="1"/>
    <col min="6679" max="6679" width="14" style="2" customWidth="1"/>
    <col min="6680" max="6901" width="11.5703125" style="2"/>
    <col min="6902" max="6902" width="134.140625" style="2" customWidth="1"/>
    <col min="6903" max="6903" width="27.85546875" style="2" customWidth="1"/>
    <col min="6904" max="6904" width="25.7109375" style="2" customWidth="1"/>
    <col min="6905" max="6905" width="15.7109375" style="2" customWidth="1"/>
    <col min="6906" max="6910" width="23.7109375" style="2" customWidth="1"/>
    <col min="6911" max="6911" width="25.5703125" style="2" bestFit="1" customWidth="1"/>
    <col min="6912" max="6929" width="23.7109375" style="2" customWidth="1"/>
    <col min="6930" max="6930" width="33" style="2" bestFit="1" customWidth="1"/>
    <col min="6931" max="6931" width="11.5703125" style="2"/>
    <col min="6932" max="6934" width="14.42578125" style="2" customWidth="1"/>
    <col min="6935" max="6935" width="14" style="2" customWidth="1"/>
    <col min="6936" max="7157" width="11.5703125" style="2"/>
    <col min="7158" max="7158" width="134.140625" style="2" customWidth="1"/>
    <col min="7159" max="7159" width="27.85546875" style="2" customWidth="1"/>
    <col min="7160" max="7160" width="25.7109375" style="2" customWidth="1"/>
    <col min="7161" max="7161" width="15.7109375" style="2" customWidth="1"/>
    <col min="7162" max="7166" width="23.7109375" style="2" customWidth="1"/>
    <col min="7167" max="7167" width="25.5703125" style="2" bestFit="1" customWidth="1"/>
    <col min="7168" max="7185" width="23.7109375" style="2" customWidth="1"/>
    <col min="7186" max="7186" width="33" style="2" bestFit="1" customWidth="1"/>
    <col min="7187" max="7187" width="11.5703125" style="2"/>
    <col min="7188" max="7190" width="14.42578125" style="2" customWidth="1"/>
    <col min="7191" max="7191" width="14" style="2" customWidth="1"/>
    <col min="7192" max="7413" width="11.5703125" style="2"/>
    <col min="7414" max="7414" width="134.140625" style="2" customWidth="1"/>
    <col min="7415" max="7415" width="27.85546875" style="2" customWidth="1"/>
    <col min="7416" max="7416" width="25.7109375" style="2" customWidth="1"/>
    <col min="7417" max="7417" width="15.7109375" style="2" customWidth="1"/>
    <col min="7418" max="7422" width="23.7109375" style="2" customWidth="1"/>
    <col min="7423" max="7423" width="25.5703125" style="2" bestFit="1" customWidth="1"/>
    <col min="7424" max="7441" width="23.7109375" style="2" customWidth="1"/>
    <col min="7442" max="7442" width="33" style="2" bestFit="1" customWidth="1"/>
    <col min="7443" max="7443" width="11.5703125" style="2"/>
    <col min="7444" max="7446" width="14.42578125" style="2" customWidth="1"/>
    <col min="7447" max="7447" width="14" style="2" customWidth="1"/>
    <col min="7448" max="7669" width="11.5703125" style="2"/>
    <col min="7670" max="7670" width="134.140625" style="2" customWidth="1"/>
    <col min="7671" max="7671" width="27.85546875" style="2" customWidth="1"/>
    <col min="7672" max="7672" width="25.7109375" style="2" customWidth="1"/>
    <col min="7673" max="7673" width="15.7109375" style="2" customWidth="1"/>
    <col min="7674" max="7678" width="23.7109375" style="2" customWidth="1"/>
    <col min="7679" max="7679" width="25.5703125" style="2" bestFit="1" customWidth="1"/>
    <col min="7680" max="7697" width="23.7109375" style="2" customWidth="1"/>
    <col min="7698" max="7698" width="33" style="2" bestFit="1" customWidth="1"/>
    <col min="7699" max="7699" width="11.5703125" style="2"/>
    <col min="7700" max="7702" width="14.42578125" style="2" customWidth="1"/>
    <col min="7703" max="7703" width="14" style="2" customWidth="1"/>
    <col min="7704" max="7925" width="11.5703125" style="2"/>
    <col min="7926" max="7926" width="134.140625" style="2" customWidth="1"/>
    <col min="7927" max="7927" width="27.85546875" style="2" customWidth="1"/>
    <col min="7928" max="7928" width="25.7109375" style="2" customWidth="1"/>
    <col min="7929" max="7929" width="15.7109375" style="2" customWidth="1"/>
    <col min="7930" max="7934" width="23.7109375" style="2" customWidth="1"/>
    <col min="7935" max="7935" width="25.5703125" style="2" bestFit="1" customWidth="1"/>
    <col min="7936" max="7953" width="23.7109375" style="2" customWidth="1"/>
    <col min="7954" max="7954" width="33" style="2" bestFit="1" customWidth="1"/>
    <col min="7955" max="7955" width="11.5703125" style="2"/>
    <col min="7956" max="7958" width="14.42578125" style="2" customWidth="1"/>
    <col min="7959" max="7959" width="14" style="2" customWidth="1"/>
    <col min="7960" max="8181" width="11.5703125" style="2"/>
    <col min="8182" max="8182" width="134.140625" style="2" customWidth="1"/>
    <col min="8183" max="8183" width="27.85546875" style="2" customWidth="1"/>
    <col min="8184" max="8184" width="25.7109375" style="2" customWidth="1"/>
    <col min="8185" max="8185" width="15.7109375" style="2" customWidth="1"/>
    <col min="8186" max="8190" width="23.7109375" style="2" customWidth="1"/>
    <col min="8191" max="8191" width="25.5703125" style="2" bestFit="1" customWidth="1"/>
    <col min="8192" max="8209" width="23.7109375" style="2" customWidth="1"/>
    <col min="8210" max="8210" width="33" style="2" bestFit="1" customWidth="1"/>
    <col min="8211" max="8211" width="11.5703125" style="2"/>
    <col min="8212" max="8214" width="14.42578125" style="2" customWidth="1"/>
    <col min="8215" max="8215" width="14" style="2" customWidth="1"/>
    <col min="8216" max="8437" width="11.5703125" style="2"/>
    <col min="8438" max="8438" width="134.140625" style="2" customWidth="1"/>
    <col min="8439" max="8439" width="27.85546875" style="2" customWidth="1"/>
    <col min="8440" max="8440" width="25.7109375" style="2" customWidth="1"/>
    <col min="8441" max="8441" width="15.7109375" style="2" customWidth="1"/>
    <col min="8442" max="8446" width="23.7109375" style="2" customWidth="1"/>
    <col min="8447" max="8447" width="25.5703125" style="2" bestFit="1" customWidth="1"/>
    <col min="8448" max="8465" width="23.7109375" style="2" customWidth="1"/>
    <col min="8466" max="8466" width="33" style="2" bestFit="1" customWidth="1"/>
    <col min="8467" max="8467" width="11.5703125" style="2"/>
    <col min="8468" max="8470" width="14.42578125" style="2" customWidth="1"/>
    <col min="8471" max="8471" width="14" style="2" customWidth="1"/>
    <col min="8472" max="8693" width="11.5703125" style="2"/>
    <col min="8694" max="8694" width="134.140625" style="2" customWidth="1"/>
    <col min="8695" max="8695" width="27.85546875" style="2" customWidth="1"/>
    <col min="8696" max="8696" width="25.7109375" style="2" customWidth="1"/>
    <col min="8697" max="8697" width="15.7109375" style="2" customWidth="1"/>
    <col min="8698" max="8702" width="23.7109375" style="2" customWidth="1"/>
    <col min="8703" max="8703" width="25.5703125" style="2" bestFit="1" customWidth="1"/>
    <col min="8704" max="8721" width="23.7109375" style="2" customWidth="1"/>
    <col min="8722" max="8722" width="33" style="2" bestFit="1" customWidth="1"/>
    <col min="8723" max="8723" width="11.5703125" style="2"/>
    <col min="8724" max="8726" width="14.42578125" style="2" customWidth="1"/>
    <col min="8727" max="8727" width="14" style="2" customWidth="1"/>
    <col min="8728" max="8949" width="11.5703125" style="2"/>
    <col min="8950" max="8950" width="134.140625" style="2" customWidth="1"/>
    <col min="8951" max="8951" width="27.85546875" style="2" customWidth="1"/>
    <col min="8952" max="8952" width="25.7109375" style="2" customWidth="1"/>
    <col min="8953" max="8953" width="15.7109375" style="2" customWidth="1"/>
    <col min="8954" max="8958" width="23.7109375" style="2" customWidth="1"/>
    <col min="8959" max="8959" width="25.5703125" style="2" bestFit="1" customWidth="1"/>
    <col min="8960" max="8977" width="23.7109375" style="2" customWidth="1"/>
    <col min="8978" max="8978" width="33" style="2" bestFit="1" customWidth="1"/>
    <col min="8979" max="8979" width="11.5703125" style="2"/>
    <col min="8980" max="8982" width="14.42578125" style="2" customWidth="1"/>
    <col min="8983" max="8983" width="14" style="2" customWidth="1"/>
    <col min="8984" max="9205" width="11.5703125" style="2"/>
    <col min="9206" max="9206" width="134.140625" style="2" customWidth="1"/>
    <col min="9207" max="9207" width="27.85546875" style="2" customWidth="1"/>
    <col min="9208" max="9208" width="25.7109375" style="2" customWidth="1"/>
    <col min="9209" max="9209" width="15.7109375" style="2" customWidth="1"/>
    <col min="9210" max="9214" width="23.7109375" style="2" customWidth="1"/>
    <col min="9215" max="9215" width="25.5703125" style="2" bestFit="1" customWidth="1"/>
    <col min="9216" max="9233" width="23.7109375" style="2" customWidth="1"/>
    <col min="9234" max="9234" width="33" style="2" bestFit="1" customWidth="1"/>
    <col min="9235" max="9235" width="11.5703125" style="2"/>
    <col min="9236" max="9238" width="14.42578125" style="2" customWidth="1"/>
    <col min="9239" max="9239" width="14" style="2" customWidth="1"/>
    <col min="9240" max="9461" width="11.5703125" style="2"/>
    <col min="9462" max="9462" width="134.140625" style="2" customWidth="1"/>
    <col min="9463" max="9463" width="27.85546875" style="2" customWidth="1"/>
    <col min="9464" max="9464" width="25.7109375" style="2" customWidth="1"/>
    <col min="9465" max="9465" width="15.7109375" style="2" customWidth="1"/>
    <col min="9466" max="9470" width="23.7109375" style="2" customWidth="1"/>
    <col min="9471" max="9471" width="25.5703125" style="2" bestFit="1" customWidth="1"/>
    <col min="9472" max="9489" width="23.7109375" style="2" customWidth="1"/>
    <col min="9490" max="9490" width="33" style="2" bestFit="1" customWidth="1"/>
    <col min="9491" max="9491" width="11.5703125" style="2"/>
    <col min="9492" max="9494" width="14.42578125" style="2" customWidth="1"/>
    <col min="9495" max="9495" width="14" style="2" customWidth="1"/>
    <col min="9496" max="9717" width="11.5703125" style="2"/>
    <col min="9718" max="9718" width="134.140625" style="2" customWidth="1"/>
    <col min="9719" max="9719" width="27.85546875" style="2" customWidth="1"/>
    <col min="9720" max="9720" width="25.7109375" style="2" customWidth="1"/>
    <col min="9721" max="9721" width="15.7109375" style="2" customWidth="1"/>
    <col min="9722" max="9726" width="23.7109375" style="2" customWidth="1"/>
    <col min="9727" max="9727" width="25.5703125" style="2" bestFit="1" customWidth="1"/>
    <col min="9728" max="9745" width="23.7109375" style="2" customWidth="1"/>
    <col min="9746" max="9746" width="33" style="2" bestFit="1" customWidth="1"/>
    <col min="9747" max="9747" width="11.5703125" style="2"/>
    <col min="9748" max="9750" width="14.42578125" style="2" customWidth="1"/>
    <col min="9751" max="9751" width="14" style="2" customWidth="1"/>
    <col min="9752" max="9973" width="11.5703125" style="2"/>
    <col min="9974" max="9974" width="134.140625" style="2" customWidth="1"/>
    <col min="9975" max="9975" width="27.85546875" style="2" customWidth="1"/>
    <col min="9976" max="9976" width="25.7109375" style="2" customWidth="1"/>
    <col min="9977" max="9977" width="15.7109375" style="2" customWidth="1"/>
    <col min="9978" max="9982" width="23.7109375" style="2" customWidth="1"/>
    <col min="9983" max="9983" width="25.5703125" style="2" bestFit="1" customWidth="1"/>
    <col min="9984" max="10001" width="23.7109375" style="2" customWidth="1"/>
    <col min="10002" max="10002" width="33" style="2" bestFit="1" customWidth="1"/>
    <col min="10003" max="10003" width="11.5703125" style="2"/>
    <col min="10004" max="10006" width="14.42578125" style="2" customWidth="1"/>
    <col min="10007" max="10007" width="14" style="2" customWidth="1"/>
    <col min="10008" max="10229" width="11.5703125" style="2"/>
    <col min="10230" max="10230" width="134.140625" style="2" customWidth="1"/>
    <col min="10231" max="10231" width="27.85546875" style="2" customWidth="1"/>
    <col min="10232" max="10232" width="25.7109375" style="2" customWidth="1"/>
    <col min="10233" max="10233" width="15.7109375" style="2" customWidth="1"/>
    <col min="10234" max="10238" width="23.7109375" style="2" customWidth="1"/>
    <col min="10239" max="10239" width="25.5703125" style="2" bestFit="1" customWidth="1"/>
    <col min="10240" max="10257" width="23.7109375" style="2" customWidth="1"/>
    <col min="10258" max="10258" width="33" style="2" bestFit="1" customWidth="1"/>
    <col min="10259" max="10259" width="11.5703125" style="2"/>
    <col min="10260" max="10262" width="14.42578125" style="2" customWidth="1"/>
    <col min="10263" max="10263" width="14" style="2" customWidth="1"/>
    <col min="10264" max="10485" width="11.5703125" style="2"/>
    <col min="10486" max="10486" width="134.140625" style="2" customWidth="1"/>
    <col min="10487" max="10487" width="27.85546875" style="2" customWidth="1"/>
    <col min="10488" max="10488" width="25.7109375" style="2" customWidth="1"/>
    <col min="10489" max="10489" width="15.7109375" style="2" customWidth="1"/>
    <col min="10490" max="10494" width="23.7109375" style="2" customWidth="1"/>
    <col min="10495" max="10495" width="25.5703125" style="2" bestFit="1" customWidth="1"/>
    <col min="10496" max="10513" width="23.7109375" style="2" customWidth="1"/>
    <col min="10514" max="10514" width="33" style="2" bestFit="1" customWidth="1"/>
    <col min="10515" max="10515" width="11.5703125" style="2"/>
    <col min="10516" max="10518" width="14.42578125" style="2" customWidth="1"/>
    <col min="10519" max="10519" width="14" style="2" customWidth="1"/>
    <col min="10520" max="10741" width="11.5703125" style="2"/>
    <col min="10742" max="10742" width="134.140625" style="2" customWidth="1"/>
    <col min="10743" max="10743" width="27.85546875" style="2" customWidth="1"/>
    <col min="10744" max="10744" width="25.7109375" style="2" customWidth="1"/>
    <col min="10745" max="10745" width="15.7109375" style="2" customWidth="1"/>
    <col min="10746" max="10750" width="23.7109375" style="2" customWidth="1"/>
    <col min="10751" max="10751" width="25.5703125" style="2" bestFit="1" customWidth="1"/>
    <col min="10752" max="10769" width="23.7109375" style="2" customWidth="1"/>
    <col min="10770" max="10770" width="33" style="2" bestFit="1" customWidth="1"/>
    <col min="10771" max="10771" width="11.5703125" style="2"/>
    <col min="10772" max="10774" width="14.42578125" style="2" customWidth="1"/>
    <col min="10775" max="10775" width="14" style="2" customWidth="1"/>
    <col min="10776" max="10997" width="11.5703125" style="2"/>
    <col min="10998" max="10998" width="134.140625" style="2" customWidth="1"/>
    <col min="10999" max="10999" width="27.85546875" style="2" customWidth="1"/>
    <col min="11000" max="11000" width="25.7109375" style="2" customWidth="1"/>
    <col min="11001" max="11001" width="15.7109375" style="2" customWidth="1"/>
    <col min="11002" max="11006" width="23.7109375" style="2" customWidth="1"/>
    <col min="11007" max="11007" width="25.5703125" style="2" bestFit="1" customWidth="1"/>
    <col min="11008" max="11025" width="23.7109375" style="2" customWidth="1"/>
    <col min="11026" max="11026" width="33" style="2" bestFit="1" customWidth="1"/>
    <col min="11027" max="11027" width="11.5703125" style="2"/>
    <col min="11028" max="11030" width="14.42578125" style="2" customWidth="1"/>
    <col min="11031" max="11031" width="14" style="2" customWidth="1"/>
    <col min="11032" max="11253" width="11.5703125" style="2"/>
    <col min="11254" max="11254" width="134.140625" style="2" customWidth="1"/>
    <col min="11255" max="11255" width="27.85546875" style="2" customWidth="1"/>
    <col min="11256" max="11256" width="25.7109375" style="2" customWidth="1"/>
    <col min="11257" max="11257" width="15.7109375" style="2" customWidth="1"/>
    <col min="11258" max="11262" width="23.7109375" style="2" customWidth="1"/>
    <col min="11263" max="11263" width="25.5703125" style="2" bestFit="1" customWidth="1"/>
    <col min="11264" max="11281" width="23.7109375" style="2" customWidth="1"/>
    <col min="11282" max="11282" width="33" style="2" bestFit="1" customWidth="1"/>
    <col min="11283" max="11283" width="11.5703125" style="2"/>
    <col min="11284" max="11286" width="14.42578125" style="2" customWidth="1"/>
    <col min="11287" max="11287" width="14" style="2" customWidth="1"/>
    <col min="11288" max="11509" width="11.5703125" style="2"/>
    <col min="11510" max="11510" width="134.140625" style="2" customWidth="1"/>
    <col min="11511" max="11511" width="27.85546875" style="2" customWidth="1"/>
    <col min="11512" max="11512" width="25.7109375" style="2" customWidth="1"/>
    <col min="11513" max="11513" width="15.7109375" style="2" customWidth="1"/>
    <col min="11514" max="11518" width="23.7109375" style="2" customWidth="1"/>
    <col min="11519" max="11519" width="25.5703125" style="2" bestFit="1" customWidth="1"/>
    <col min="11520" max="11537" width="23.7109375" style="2" customWidth="1"/>
    <col min="11538" max="11538" width="33" style="2" bestFit="1" customWidth="1"/>
    <col min="11539" max="11539" width="11.5703125" style="2"/>
    <col min="11540" max="11542" width="14.42578125" style="2" customWidth="1"/>
    <col min="11543" max="11543" width="14" style="2" customWidth="1"/>
    <col min="11544" max="11765" width="11.5703125" style="2"/>
    <col min="11766" max="11766" width="134.140625" style="2" customWidth="1"/>
    <col min="11767" max="11767" width="27.85546875" style="2" customWidth="1"/>
    <col min="11768" max="11768" width="25.7109375" style="2" customWidth="1"/>
    <col min="11769" max="11769" width="15.7109375" style="2" customWidth="1"/>
    <col min="11770" max="11774" width="23.7109375" style="2" customWidth="1"/>
    <col min="11775" max="11775" width="25.5703125" style="2" bestFit="1" customWidth="1"/>
    <col min="11776" max="11793" width="23.7109375" style="2" customWidth="1"/>
    <col min="11794" max="11794" width="33" style="2" bestFit="1" customWidth="1"/>
    <col min="11795" max="11795" width="11.5703125" style="2"/>
    <col min="11796" max="11798" width="14.42578125" style="2" customWidth="1"/>
    <col min="11799" max="11799" width="14" style="2" customWidth="1"/>
    <col min="11800" max="12021" width="11.5703125" style="2"/>
    <col min="12022" max="12022" width="134.140625" style="2" customWidth="1"/>
    <col min="12023" max="12023" width="27.85546875" style="2" customWidth="1"/>
    <col min="12024" max="12024" width="25.7109375" style="2" customWidth="1"/>
    <col min="12025" max="12025" width="15.7109375" style="2" customWidth="1"/>
    <col min="12026" max="12030" width="23.7109375" style="2" customWidth="1"/>
    <col min="12031" max="12031" width="25.5703125" style="2" bestFit="1" customWidth="1"/>
    <col min="12032" max="12049" width="23.7109375" style="2" customWidth="1"/>
    <col min="12050" max="12050" width="33" style="2" bestFit="1" customWidth="1"/>
    <col min="12051" max="12051" width="11.5703125" style="2"/>
    <col min="12052" max="12054" width="14.42578125" style="2" customWidth="1"/>
    <col min="12055" max="12055" width="14" style="2" customWidth="1"/>
    <col min="12056" max="12277" width="11.5703125" style="2"/>
    <col min="12278" max="12278" width="134.140625" style="2" customWidth="1"/>
    <col min="12279" max="12279" width="27.85546875" style="2" customWidth="1"/>
    <col min="12280" max="12280" width="25.7109375" style="2" customWidth="1"/>
    <col min="12281" max="12281" width="15.7109375" style="2" customWidth="1"/>
    <col min="12282" max="12286" width="23.7109375" style="2" customWidth="1"/>
    <col min="12287" max="12287" width="25.5703125" style="2" bestFit="1" customWidth="1"/>
    <col min="12288" max="12305" width="23.7109375" style="2" customWidth="1"/>
    <col min="12306" max="12306" width="33" style="2" bestFit="1" customWidth="1"/>
    <col min="12307" max="12307" width="11.5703125" style="2"/>
    <col min="12308" max="12310" width="14.42578125" style="2" customWidth="1"/>
    <col min="12311" max="12311" width="14" style="2" customWidth="1"/>
    <col min="12312" max="12533" width="11.5703125" style="2"/>
    <col min="12534" max="12534" width="134.140625" style="2" customWidth="1"/>
    <col min="12535" max="12535" width="27.85546875" style="2" customWidth="1"/>
    <col min="12536" max="12536" width="25.7109375" style="2" customWidth="1"/>
    <col min="12537" max="12537" width="15.7109375" style="2" customWidth="1"/>
    <col min="12538" max="12542" width="23.7109375" style="2" customWidth="1"/>
    <col min="12543" max="12543" width="25.5703125" style="2" bestFit="1" customWidth="1"/>
    <col min="12544" max="12561" width="23.7109375" style="2" customWidth="1"/>
    <col min="12562" max="12562" width="33" style="2" bestFit="1" customWidth="1"/>
    <col min="12563" max="12563" width="11.5703125" style="2"/>
    <col min="12564" max="12566" width="14.42578125" style="2" customWidth="1"/>
    <col min="12567" max="12567" width="14" style="2" customWidth="1"/>
    <col min="12568" max="12789" width="11.5703125" style="2"/>
    <col min="12790" max="12790" width="134.140625" style="2" customWidth="1"/>
    <col min="12791" max="12791" width="27.85546875" style="2" customWidth="1"/>
    <col min="12792" max="12792" width="25.7109375" style="2" customWidth="1"/>
    <col min="12793" max="12793" width="15.7109375" style="2" customWidth="1"/>
    <col min="12794" max="12798" width="23.7109375" style="2" customWidth="1"/>
    <col min="12799" max="12799" width="25.5703125" style="2" bestFit="1" customWidth="1"/>
    <col min="12800" max="12817" width="23.7109375" style="2" customWidth="1"/>
    <col min="12818" max="12818" width="33" style="2" bestFit="1" customWidth="1"/>
    <col min="12819" max="12819" width="11.5703125" style="2"/>
    <col min="12820" max="12822" width="14.42578125" style="2" customWidth="1"/>
    <col min="12823" max="12823" width="14" style="2" customWidth="1"/>
    <col min="12824" max="13045" width="11.5703125" style="2"/>
    <col min="13046" max="13046" width="134.140625" style="2" customWidth="1"/>
    <col min="13047" max="13047" width="27.85546875" style="2" customWidth="1"/>
    <col min="13048" max="13048" width="25.7109375" style="2" customWidth="1"/>
    <col min="13049" max="13049" width="15.7109375" style="2" customWidth="1"/>
    <col min="13050" max="13054" width="23.7109375" style="2" customWidth="1"/>
    <col min="13055" max="13055" width="25.5703125" style="2" bestFit="1" customWidth="1"/>
    <col min="13056" max="13073" width="23.7109375" style="2" customWidth="1"/>
    <col min="13074" max="13074" width="33" style="2" bestFit="1" customWidth="1"/>
    <col min="13075" max="13075" width="11.5703125" style="2"/>
    <col min="13076" max="13078" width="14.42578125" style="2" customWidth="1"/>
    <col min="13079" max="13079" width="14" style="2" customWidth="1"/>
    <col min="13080" max="13301" width="11.5703125" style="2"/>
    <col min="13302" max="13302" width="134.140625" style="2" customWidth="1"/>
    <col min="13303" max="13303" width="27.85546875" style="2" customWidth="1"/>
    <col min="13304" max="13304" width="25.7109375" style="2" customWidth="1"/>
    <col min="13305" max="13305" width="15.7109375" style="2" customWidth="1"/>
    <col min="13306" max="13310" width="23.7109375" style="2" customWidth="1"/>
    <col min="13311" max="13311" width="25.5703125" style="2" bestFit="1" customWidth="1"/>
    <col min="13312" max="13329" width="23.7109375" style="2" customWidth="1"/>
    <col min="13330" max="13330" width="33" style="2" bestFit="1" customWidth="1"/>
    <col min="13331" max="13331" width="11.5703125" style="2"/>
    <col min="13332" max="13334" width="14.42578125" style="2" customWidth="1"/>
    <col min="13335" max="13335" width="14" style="2" customWidth="1"/>
    <col min="13336" max="13557" width="11.5703125" style="2"/>
    <col min="13558" max="13558" width="134.140625" style="2" customWidth="1"/>
    <col min="13559" max="13559" width="27.85546875" style="2" customWidth="1"/>
    <col min="13560" max="13560" width="25.7109375" style="2" customWidth="1"/>
    <col min="13561" max="13561" width="15.7109375" style="2" customWidth="1"/>
    <col min="13562" max="13566" width="23.7109375" style="2" customWidth="1"/>
    <col min="13567" max="13567" width="25.5703125" style="2" bestFit="1" customWidth="1"/>
    <col min="13568" max="13585" width="23.7109375" style="2" customWidth="1"/>
    <col min="13586" max="13586" width="33" style="2" bestFit="1" customWidth="1"/>
    <col min="13587" max="13587" width="11.5703125" style="2"/>
    <col min="13588" max="13590" width="14.42578125" style="2" customWidth="1"/>
    <col min="13591" max="13591" width="14" style="2" customWidth="1"/>
    <col min="13592" max="13813" width="11.5703125" style="2"/>
    <col min="13814" max="13814" width="134.140625" style="2" customWidth="1"/>
    <col min="13815" max="13815" width="27.85546875" style="2" customWidth="1"/>
    <col min="13816" max="13816" width="25.7109375" style="2" customWidth="1"/>
    <col min="13817" max="13817" width="15.7109375" style="2" customWidth="1"/>
    <col min="13818" max="13822" width="23.7109375" style="2" customWidth="1"/>
    <col min="13823" max="13823" width="25.5703125" style="2" bestFit="1" customWidth="1"/>
    <col min="13824" max="13841" width="23.7109375" style="2" customWidth="1"/>
    <col min="13842" max="13842" width="33" style="2" bestFit="1" customWidth="1"/>
    <col min="13843" max="13843" width="11.5703125" style="2"/>
    <col min="13844" max="13846" width="14.42578125" style="2" customWidth="1"/>
    <col min="13847" max="13847" width="14" style="2" customWidth="1"/>
    <col min="13848" max="14069" width="11.5703125" style="2"/>
    <col min="14070" max="14070" width="134.140625" style="2" customWidth="1"/>
    <col min="14071" max="14071" width="27.85546875" style="2" customWidth="1"/>
    <col min="14072" max="14072" width="25.7109375" style="2" customWidth="1"/>
    <col min="14073" max="14073" width="15.7109375" style="2" customWidth="1"/>
    <col min="14074" max="14078" width="23.7109375" style="2" customWidth="1"/>
    <col min="14079" max="14079" width="25.5703125" style="2" bestFit="1" customWidth="1"/>
    <col min="14080" max="14097" width="23.7109375" style="2" customWidth="1"/>
    <col min="14098" max="14098" width="33" style="2" bestFit="1" customWidth="1"/>
    <col min="14099" max="14099" width="11.5703125" style="2"/>
    <col min="14100" max="14102" width="14.42578125" style="2" customWidth="1"/>
    <col min="14103" max="14103" width="14" style="2" customWidth="1"/>
    <col min="14104" max="14325" width="11.5703125" style="2"/>
    <col min="14326" max="14326" width="134.140625" style="2" customWidth="1"/>
    <col min="14327" max="14327" width="27.85546875" style="2" customWidth="1"/>
    <col min="14328" max="14328" width="25.7109375" style="2" customWidth="1"/>
    <col min="14329" max="14329" width="15.7109375" style="2" customWidth="1"/>
    <col min="14330" max="14334" width="23.7109375" style="2" customWidth="1"/>
    <col min="14335" max="14335" width="25.5703125" style="2" bestFit="1" customWidth="1"/>
    <col min="14336" max="14353" width="23.7109375" style="2" customWidth="1"/>
    <col min="14354" max="14354" width="33" style="2" bestFit="1" customWidth="1"/>
    <col min="14355" max="14355" width="11.5703125" style="2"/>
    <col min="14356" max="14358" width="14.42578125" style="2" customWidth="1"/>
    <col min="14359" max="14359" width="14" style="2" customWidth="1"/>
    <col min="14360" max="14581" width="11.5703125" style="2"/>
    <col min="14582" max="14582" width="134.140625" style="2" customWidth="1"/>
    <col min="14583" max="14583" width="27.85546875" style="2" customWidth="1"/>
    <col min="14584" max="14584" width="25.7109375" style="2" customWidth="1"/>
    <col min="14585" max="14585" width="15.7109375" style="2" customWidth="1"/>
    <col min="14586" max="14590" width="23.7109375" style="2" customWidth="1"/>
    <col min="14591" max="14591" width="25.5703125" style="2" bestFit="1" customWidth="1"/>
    <col min="14592" max="14609" width="23.7109375" style="2" customWidth="1"/>
    <col min="14610" max="14610" width="33" style="2" bestFit="1" customWidth="1"/>
    <col min="14611" max="14611" width="11.5703125" style="2"/>
    <col min="14612" max="14614" width="14.42578125" style="2" customWidth="1"/>
    <col min="14615" max="14615" width="14" style="2" customWidth="1"/>
    <col min="14616" max="14837" width="11.5703125" style="2"/>
    <col min="14838" max="14838" width="134.140625" style="2" customWidth="1"/>
    <col min="14839" max="14839" width="27.85546875" style="2" customWidth="1"/>
    <col min="14840" max="14840" width="25.7109375" style="2" customWidth="1"/>
    <col min="14841" max="14841" width="15.7109375" style="2" customWidth="1"/>
    <col min="14842" max="14846" width="23.7109375" style="2" customWidth="1"/>
    <col min="14847" max="14847" width="25.5703125" style="2" bestFit="1" customWidth="1"/>
    <col min="14848" max="14865" width="23.7109375" style="2" customWidth="1"/>
    <col min="14866" max="14866" width="33" style="2" bestFit="1" customWidth="1"/>
    <col min="14867" max="14867" width="11.5703125" style="2"/>
    <col min="14868" max="14870" width="14.42578125" style="2" customWidth="1"/>
    <col min="14871" max="14871" width="14" style="2" customWidth="1"/>
    <col min="14872" max="15093" width="11.5703125" style="2"/>
    <col min="15094" max="15094" width="134.140625" style="2" customWidth="1"/>
    <col min="15095" max="15095" width="27.85546875" style="2" customWidth="1"/>
    <col min="15096" max="15096" width="25.7109375" style="2" customWidth="1"/>
    <col min="15097" max="15097" width="15.7109375" style="2" customWidth="1"/>
    <col min="15098" max="15102" width="23.7109375" style="2" customWidth="1"/>
    <col min="15103" max="15103" width="25.5703125" style="2" bestFit="1" customWidth="1"/>
    <col min="15104" max="15121" width="23.7109375" style="2" customWidth="1"/>
    <col min="15122" max="15122" width="33" style="2" bestFit="1" customWidth="1"/>
    <col min="15123" max="15123" width="11.5703125" style="2"/>
    <col min="15124" max="15126" width="14.42578125" style="2" customWidth="1"/>
    <col min="15127" max="15127" width="14" style="2" customWidth="1"/>
    <col min="15128" max="15349" width="11.5703125" style="2"/>
    <col min="15350" max="15350" width="134.140625" style="2" customWidth="1"/>
    <col min="15351" max="15351" width="27.85546875" style="2" customWidth="1"/>
    <col min="15352" max="15352" width="25.7109375" style="2" customWidth="1"/>
    <col min="15353" max="15353" width="15.7109375" style="2" customWidth="1"/>
    <col min="15354" max="15358" width="23.7109375" style="2" customWidth="1"/>
    <col min="15359" max="15359" width="25.5703125" style="2" bestFit="1" customWidth="1"/>
    <col min="15360" max="15377" width="23.7109375" style="2" customWidth="1"/>
    <col min="15378" max="15378" width="33" style="2" bestFit="1" customWidth="1"/>
    <col min="15379" max="15379" width="11.5703125" style="2"/>
    <col min="15380" max="15382" width="14.42578125" style="2" customWidth="1"/>
    <col min="15383" max="15383" width="14" style="2" customWidth="1"/>
    <col min="15384" max="15605" width="11.5703125" style="2"/>
    <col min="15606" max="15606" width="134.140625" style="2" customWidth="1"/>
    <col min="15607" max="15607" width="27.85546875" style="2" customWidth="1"/>
    <col min="15608" max="15608" width="25.7109375" style="2" customWidth="1"/>
    <col min="15609" max="15609" width="15.7109375" style="2" customWidth="1"/>
    <col min="15610" max="15614" width="23.7109375" style="2" customWidth="1"/>
    <col min="15615" max="15615" width="25.5703125" style="2" bestFit="1" customWidth="1"/>
    <col min="15616" max="15633" width="23.7109375" style="2" customWidth="1"/>
    <col min="15634" max="15634" width="33" style="2" bestFit="1" customWidth="1"/>
    <col min="15635" max="15635" width="11.5703125" style="2"/>
    <col min="15636" max="15638" width="14.42578125" style="2" customWidth="1"/>
    <col min="15639" max="15639" width="14" style="2" customWidth="1"/>
    <col min="15640" max="15861" width="11.5703125" style="2"/>
    <col min="15862" max="15862" width="134.140625" style="2" customWidth="1"/>
    <col min="15863" max="15863" width="27.85546875" style="2" customWidth="1"/>
    <col min="15864" max="15864" width="25.7109375" style="2" customWidth="1"/>
    <col min="15865" max="15865" width="15.7109375" style="2" customWidth="1"/>
    <col min="15866" max="15870" width="23.7109375" style="2" customWidth="1"/>
    <col min="15871" max="15871" width="25.5703125" style="2" bestFit="1" customWidth="1"/>
    <col min="15872" max="15889" width="23.7109375" style="2" customWidth="1"/>
    <col min="15890" max="15890" width="33" style="2" bestFit="1" customWidth="1"/>
    <col min="15891" max="15891" width="11.5703125" style="2"/>
    <col min="15892" max="15894" width="14.42578125" style="2" customWidth="1"/>
    <col min="15895" max="15895" width="14" style="2" customWidth="1"/>
    <col min="15896" max="16117" width="11.5703125" style="2"/>
    <col min="16118" max="16118" width="134.140625" style="2" customWidth="1"/>
    <col min="16119" max="16119" width="27.85546875" style="2" customWidth="1"/>
    <col min="16120" max="16120" width="25.7109375" style="2" customWidth="1"/>
    <col min="16121" max="16121" width="15.7109375" style="2" customWidth="1"/>
    <col min="16122" max="16126" width="23.7109375" style="2" customWidth="1"/>
    <col min="16127" max="16127" width="25.5703125" style="2" bestFit="1" customWidth="1"/>
    <col min="16128" max="16145" width="23.7109375" style="2" customWidth="1"/>
    <col min="16146" max="16146" width="33" style="2" bestFit="1" customWidth="1"/>
    <col min="16147" max="16147" width="11.5703125" style="2"/>
    <col min="16148" max="16150" width="14.42578125" style="2" customWidth="1"/>
    <col min="16151" max="16151" width="14" style="2" customWidth="1"/>
    <col min="16152" max="16384" width="11.5703125" style="2"/>
  </cols>
  <sheetData>
    <row r="1" spans="1:28" ht="18" customHeight="1" x14ac:dyDescent="0.2">
      <c r="A1" s="63" t="s">
        <v>118</v>
      </c>
      <c r="B1" s="69"/>
      <c r="C1" s="64"/>
      <c r="D1" s="65"/>
      <c r="E1" s="70"/>
      <c r="F1" s="69"/>
      <c r="G1" s="69"/>
      <c r="H1" s="63"/>
      <c r="I1" s="63"/>
      <c r="J1" s="63"/>
      <c r="K1" s="63"/>
      <c r="L1" s="63"/>
      <c r="M1" s="63"/>
      <c r="N1" s="63"/>
    </row>
    <row r="2" spans="1:28" s="20" customFormat="1" ht="18" customHeight="1" x14ac:dyDescent="0.3">
      <c r="A2" s="72" t="s">
        <v>119</v>
      </c>
      <c r="B2" s="71"/>
      <c r="C2" s="71"/>
      <c r="D2" s="71"/>
      <c r="E2" s="71"/>
      <c r="F2" s="71"/>
      <c r="G2" s="71"/>
      <c r="H2" s="66"/>
      <c r="I2" s="67"/>
      <c r="J2" s="67"/>
      <c r="K2" s="68"/>
      <c r="L2" s="68"/>
      <c r="M2" s="68"/>
      <c r="N2" s="68"/>
    </row>
    <row r="3" spans="1:28" s="20" customFormat="1" ht="18" customHeight="1" x14ac:dyDescent="0.3"/>
    <row r="4" spans="1:28" ht="18" customHeight="1" x14ac:dyDescent="0.25">
      <c r="A4" s="1" t="s">
        <v>285</v>
      </c>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s="10" customFormat="1" ht="79.900000000000006" customHeight="1" x14ac:dyDescent="0.25">
      <c r="A5" s="87" t="s">
        <v>0</v>
      </c>
      <c r="B5" s="87" t="s">
        <v>1</v>
      </c>
      <c r="C5" s="88" t="s">
        <v>2</v>
      </c>
      <c r="D5" s="87" t="s">
        <v>3</v>
      </c>
      <c r="E5" s="87" t="s">
        <v>125</v>
      </c>
      <c r="F5" s="87" t="s">
        <v>4</v>
      </c>
      <c r="G5" s="87" t="s">
        <v>5</v>
      </c>
      <c r="H5" s="87" t="s">
        <v>6</v>
      </c>
      <c r="I5" s="87" t="s">
        <v>7</v>
      </c>
      <c r="J5" s="87" t="s">
        <v>8</v>
      </c>
      <c r="K5" s="87" t="s">
        <v>9</v>
      </c>
      <c r="L5" s="87" t="s">
        <v>10</v>
      </c>
      <c r="M5" s="87" t="s">
        <v>11</v>
      </c>
      <c r="N5" s="87" t="s">
        <v>12</v>
      </c>
      <c r="O5" s="87" t="s">
        <v>13</v>
      </c>
      <c r="P5" s="87" t="s">
        <v>14</v>
      </c>
      <c r="Q5" s="87" t="s">
        <v>15</v>
      </c>
      <c r="R5" s="87" t="s">
        <v>16</v>
      </c>
      <c r="S5" s="87" t="s">
        <v>17</v>
      </c>
      <c r="T5" s="87" t="s">
        <v>18</v>
      </c>
      <c r="U5" s="87" t="s">
        <v>19</v>
      </c>
      <c r="V5" s="87" t="s">
        <v>20</v>
      </c>
      <c r="W5" s="87" t="s">
        <v>21</v>
      </c>
      <c r="X5" s="87" t="s">
        <v>22</v>
      </c>
      <c r="Y5" s="87" t="s">
        <v>23</v>
      </c>
      <c r="Z5" s="87" t="s">
        <v>24</v>
      </c>
      <c r="AA5" s="87" t="s">
        <v>25</v>
      </c>
      <c r="AB5" s="87" t="s">
        <v>280</v>
      </c>
    </row>
    <row r="6" spans="1:28" ht="28.15" customHeight="1" x14ac:dyDescent="0.3">
      <c r="A6" s="73" t="s">
        <v>28</v>
      </c>
      <c r="B6" s="74"/>
      <c r="C6" s="75"/>
      <c r="D6" s="76"/>
      <c r="E6" s="76"/>
      <c r="F6" s="76"/>
      <c r="G6" s="76"/>
      <c r="H6" s="76"/>
      <c r="I6" s="76"/>
      <c r="J6" s="76"/>
      <c r="K6" s="76"/>
      <c r="L6" s="76"/>
      <c r="M6" s="76"/>
      <c r="N6" s="76"/>
      <c r="O6" s="76"/>
      <c r="P6" s="76"/>
      <c r="Q6" s="76"/>
      <c r="R6" s="76"/>
      <c r="S6" s="76"/>
      <c r="T6" s="76"/>
      <c r="U6" s="76"/>
      <c r="V6" s="76"/>
      <c r="W6" s="76"/>
      <c r="X6" s="76"/>
      <c r="Y6" s="76"/>
      <c r="Z6" s="76"/>
      <c r="AA6" s="76"/>
      <c r="AB6" s="77"/>
    </row>
    <row r="7" spans="1:28" ht="16.149999999999999" customHeight="1" x14ac:dyDescent="0.25">
      <c r="A7" s="17" t="s">
        <v>29</v>
      </c>
      <c r="B7" s="11" t="s">
        <v>295</v>
      </c>
      <c r="C7" s="12">
        <f>SUM(D7:AB7)</f>
        <v>1</v>
      </c>
      <c r="D7" s="84">
        <v>0</v>
      </c>
      <c r="E7" s="84">
        <v>0</v>
      </c>
      <c r="F7" s="85">
        <v>0</v>
      </c>
      <c r="G7" s="85">
        <v>0.30449121926293804</v>
      </c>
      <c r="H7" s="84">
        <v>0</v>
      </c>
      <c r="I7" s="85">
        <v>3.532016745703759E-3</v>
      </c>
      <c r="J7" s="85">
        <v>0</v>
      </c>
      <c r="K7" s="85">
        <v>1.0757411408234799E-4</v>
      </c>
      <c r="L7" s="85">
        <v>3.1868831296895592E-3</v>
      </c>
      <c r="M7" s="84">
        <v>0</v>
      </c>
      <c r="N7" s="84">
        <v>0</v>
      </c>
      <c r="O7" s="84">
        <v>0</v>
      </c>
      <c r="P7" s="84">
        <v>0</v>
      </c>
      <c r="Q7" s="84">
        <v>0</v>
      </c>
      <c r="R7" s="84">
        <v>0</v>
      </c>
      <c r="S7" s="84">
        <v>0</v>
      </c>
      <c r="T7" s="85">
        <v>3.2128802072594595E-2</v>
      </c>
      <c r="U7" s="84">
        <v>0</v>
      </c>
      <c r="V7" s="85">
        <v>1.5920968884187502E-2</v>
      </c>
      <c r="W7" s="84">
        <v>0</v>
      </c>
      <c r="X7" s="85">
        <v>6.5037516472286214E-2</v>
      </c>
      <c r="Y7" s="85">
        <v>0.57559501931851798</v>
      </c>
      <c r="Z7" s="84">
        <v>0</v>
      </c>
      <c r="AA7" s="84">
        <v>0</v>
      </c>
      <c r="AB7" s="84">
        <v>0</v>
      </c>
    </row>
    <row r="8" spans="1:28" ht="16.149999999999999" customHeight="1" x14ac:dyDescent="0.3">
      <c r="A8" s="17" t="s">
        <v>30</v>
      </c>
      <c r="B8" s="11" t="s">
        <v>295</v>
      </c>
      <c r="C8" s="12">
        <f>SUM(D8:AB8)</f>
        <v>1.0000000000000004</v>
      </c>
      <c r="D8" s="84">
        <v>0</v>
      </c>
      <c r="E8" s="84">
        <v>0</v>
      </c>
      <c r="F8" s="84">
        <v>0</v>
      </c>
      <c r="G8" s="85">
        <v>2.9351469945829031E-2</v>
      </c>
      <c r="H8" s="84">
        <v>0</v>
      </c>
      <c r="I8" s="85">
        <v>0</v>
      </c>
      <c r="J8" s="84">
        <v>0.38465314055820199</v>
      </c>
      <c r="K8" s="85">
        <v>0.39766415308574915</v>
      </c>
      <c r="L8" s="85">
        <v>5.5893771892940758E-2</v>
      </c>
      <c r="M8" s="84">
        <v>0</v>
      </c>
      <c r="N8" s="84">
        <v>0</v>
      </c>
      <c r="O8" s="84">
        <v>0</v>
      </c>
      <c r="P8" s="84">
        <v>0</v>
      </c>
      <c r="Q8" s="84">
        <v>0</v>
      </c>
      <c r="R8" s="84">
        <v>0</v>
      </c>
      <c r="S8" s="84">
        <v>0</v>
      </c>
      <c r="T8" s="84">
        <v>0</v>
      </c>
      <c r="U8" s="84">
        <v>0</v>
      </c>
      <c r="V8" s="84">
        <v>0</v>
      </c>
      <c r="W8" s="84">
        <v>0</v>
      </c>
      <c r="X8" s="85">
        <v>0.13243746451727959</v>
      </c>
      <c r="Y8" s="84">
        <v>0</v>
      </c>
      <c r="Z8" s="84">
        <v>0</v>
      </c>
      <c r="AA8" s="84">
        <v>0</v>
      </c>
      <c r="AB8" s="84">
        <v>0</v>
      </c>
    </row>
    <row r="9" spans="1:28" ht="16.149999999999999" customHeight="1" x14ac:dyDescent="0.3">
      <c r="A9" s="18" t="s">
        <v>31</v>
      </c>
      <c r="B9" s="11" t="s">
        <v>295</v>
      </c>
      <c r="C9" s="12">
        <f>SUM(D9:AB9)</f>
        <v>1</v>
      </c>
      <c r="D9" s="85">
        <v>0.78985389004278483</v>
      </c>
      <c r="E9" s="84">
        <v>0</v>
      </c>
      <c r="F9" s="84">
        <v>0</v>
      </c>
      <c r="G9" s="84">
        <v>0</v>
      </c>
      <c r="H9" s="84">
        <v>0</v>
      </c>
      <c r="I9" s="85">
        <v>6.5164543098703731E-2</v>
      </c>
      <c r="J9" s="84">
        <v>0</v>
      </c>
      <c r="K9" s="85">
        <v>1.1926920130428649E-2</v>
      </c>
      <c r="L9" s="84">
        <v>0</v>
      </c>
      <c r="M9" s="84">
        <v>0</v>
      </c>
      <c r="N9" s="85">
        <v>9.2463016176360768E-2</v>
      </c>
      <c r="O9" s="84">
        <v>0</v>
      </c>
      <c r="P9" s="84">
        <v>0</v>
      </c>
      <c r="Q9" s="84">
        <v>0</v>
      </c>
      <c r="R9" s="84">
        <v>0</v>
      </c>
      <c r="S9" s="84">
        <v>0</v>
      </c>
      <c r="T9" s="84">
        <v>9.5830210439270202E-4</v>
      </c>
      <c r="U9" s="84">
        <v>0</v>
      </c>
      <c r="V9" s="85">
        <v>3.1943403479756734E-3</v>
      </c>
      <c r="W9" s="84">
        <v>0</v>
      </c>
      <c r="X9" s="85">
        <v>3.144696703606701E-2</v>
      </c>
      <c r="Y9" s="84">
        <v>3.7474728757636686E-3</v>
      </c>
      <c r="Z9" s="84">
        <v>0</v>
      </c>
      <c r="AA9" s="85">
        <v>1.2445481875229896E-3</v>
      </c>
      <c r="AB9" s="84">
        <v>0</v>
      </c>
    </row>
    <row r="10" spans="1:28" ht="16.149999999999999" customHeight="1" x14ac:dyDescent="0.25">
      <c r="A10" s="18" t="s">
        <v>32</v>
      </c>
      <c r="B10" s="11" t="s">
        <v>33</v>
      </c>
      <c r="C10" s="12" t="s">
        <v>120</v>
      </c>
      <c r="D10" s="84">
        <v>0</v>
      </c>
      <c r="E10" s="84">
        <v>0</v>
      </c>
      <c r="F10" s="84">
        <v>0</v>
      </c>
      <c r="G10" s="84">
        <v>0</v>
      </c>
      <c r="H10" s="84">
        <v>0</v>
      </c>
      <c r="I10" s="84">
        <v>0</v>
      </c>
      <c r="J10" s="84">
        <v>0</v>
      </c>
      <c r="K10" s="84">
        <v>0</v>
      </c>
      <c r="L10" s="84">
        <v>0</v>
      </c>
      <c r="M10" s="85">
        <v>0</v>
      </c>
      <c r="N10" s="84">
        <v>0</v>
      </c>
      <c r="O10" s="84">
        <v>0</v>
      </c>
      <c r="P10" s="84">
        <v>0</v>
      </c>
      <c r="Q10" s="85">
        <v>0</v>
      </c>
      <c r="R10" s="84">
        <v>0</v>
      </c>
      <c r="S10" s="84">
        <v>0</v>
      </c>
      <c r="T10" s="85">
        <v>0</v>
      </c>
      <c r="U10" s="84">
        <v>0</v>
      </c>
      <c r="V10" s="84">
        <v>0</v>
      </c>
      <c r="W10" s="84">
        <v>0</v>
      </c>
      <c r="X10" s="85">
        <v>0</v>
      </c>
      <c r="Y10" s="84">
        <v>0</v>
      </c>
      <c r="Z10" s="84">
        <v>0</v>
      </c>
      <c r="AA10" s="85">
        <v>0</v>
      </c>
      <c r="AB10" s="84">
        <v>0</v>
      </c>
    </row>
    <row r="11" spans="1:28" ht="16.149999999999999" customHeight="1" x14ac:dyDescent="0.25">
      <c r="A11" s="31" t="s">
        <v>34</v>
      </c>
      <c r="B11" s="28" t="s">
        <v>295</v>
      </c>
      <c r="C11" s="12">
        <f>SUM(D11:AB11)</f>
        <v>1</v>
      </c>
      <c r="D11" s="84">
        <v>0.91430954722396052</v>
      </c>
      <c r="E11" s="84">
        <v>0</v>
      </c>
      <c r="F11" s="84">
        <v>0</v>
      </c>
      <c r="G11" s="84">
        <v>0</v>
      </c>
      <c r="H11" s="84">
        <v>0</v>
      </c>
      <c r="I11" s="84">
        <v>1.1904292894472469E-2</v>
      </c>
      <c r="J11" s="84">
        <v>0</v>
      </c>
      <c r="K11" s="84">
        <v>3.7440279657126058E-3</v>
      </c>
      <c r="L11" s="84">
        <v>0</v>
      </c>
      <c r="M11" s="85">
        <v>0</v>
      </c>
      <c r="N11" s="84">
        <v>4.6612172721914202E-2</v>
      </c>
      <c r="O11" s="84">
        <v>0</v>
      </c>
      <c r="P11" s="84">
        <v>0</v>
      </c>
      <c r="Q11" s="85">
        <v>0</v>
      </c>
      <c r="R11" s="84">
        <v>0</v>
      </c>
      <c r="S11" s="84">
        <v>0</v>
      </c>
      <c r="T11" s="85">
        <v>0</v>
      </c>
      <c r="U11" s="84">
        <v>0</v>
      </c>
      <c r="V11" s="84">
        <v>4.5457920360754054E-4</v>
      </c>
      <c r="W11" s="84">
        <v>0</v>
      </c>
      <c r="X11" s="85">
        <v>1.6860532069805183E-2</v>
      </c>
      <c r="Y11" s="84">
        <v>6.1148479205274334E-3</v>
      </c>
      <c r="Z11" s="84">
        <v>0</v>
      </c>
      <c r="AA11" s="85">
        <v>0</v>
      </c>
      <c r="AB11" s="84"/>
    </row>
    <row r="12" spans="1:28" ht="16.149999999999999" customHeight="1" x14ac:dyDescent="0.3">
      <c r="A12" s="17" t="s">
        <v>35</v>
      </c>
      <c r="B12" s="11" t="s">
        <v>295</v>
      </c>
      <c r="C12" s="12">
        <f>SUM(D12:AB12)</f>
        <v>0.99999999999999978</v>
      </c>
      <c r="D12" s="85">
        <v>0.57006731743977457</v>
      </c>
      <c r="E12" s="84">
        <v>0</v>
      </c>
      <c r="F12" s="84">
        <v>3.950264198607433E-5</v>
      </c>
      <c r="G12" s="85">
        <v>7.6880288724810272E-2</v>
      </c>
      <c r="H12" s="84">
        <v>0</v>
      </c>
      <c r="I12" s="85">
        <v>4.9995531263625326E-2</v>
      </c>
      <c r="J12" s="84">
        <v>1.0863226546170442E-4</v>
      </c>
      <c r="K12" s="85">
        <v>6.1211812672546306E-3</v>
      </c>
      <c r="L12" s="85">
        <v>4.6662495846050303E-4</v>
      </c>
      <c r="M12" s="85">
        <v>0</v>
      </c>
      <c r="N12" s="85">
        <v>0.12207427385502827</v>
      </c>
      <c r="O12" s="84">
        <v>0</v>
      </c>
      <c r="P12" s="84">
        <v>0</v>
      </c>
      <c r="Q12" s="84">
        <v>0</v>
      </c>
      <c r="R12" s="84">
        <v>0</v>
      </c>
      <c r="S12" s="84">
        <v>0</v>
      </c>
      <c r="T12" s="84">
        <v>5.0859651557070705E-4</v>
      </c>
      <c r="U12" s="84">
        <v>0</v>
      </c>
      <c r="V12" s="85">
        <v>3.7928708594441682E-2</v>
      </c>
      <c r="W12" s="84">
        <v>0</v>
      </c>
      <c r="X12" s="85">
        <v>0.12461750332439421</v>
      </c>
      <c r="Y12" s="85">
        <v>1.1116537237906142E-2</v>
      </c>
      <c r="Z12" s="84">
        <v>0</v>
      </c>
      <c r="AA12" s="84">
        <v>7.5301911285954198E-5</v>
      </c>
      <c r="AB12" s="84">
        <v>0</v>
      </c>
    </row>
    <row r="13" spans="1:28" ht="16.149999999999999" customHeight="1" x14ac:dyDescent="0.25">
      <c r="A13" s="17" t="s">
        <v>36</v>
      </c>
      <c r="B13" s="11" t="s">
        <v>37</v>
      </c>
      <c r="C13" s="12" t="s">
        <v>120</v>
      </c>
      <c r="D13" s="85">
        <v>0</v>
      </c>
      <c r="E13" s="84">
        <v>0</v>
      </c>
      <c r="F13" s="85">
        <v>0</v>
      </c>
      <c r="G13" s="84">
        <v>0</v>
      </c>
      <c r="H13" s="84">
        <v>0</v>
      </c>
      <c r="I13" s="84">
        <v>0</v>
      </c>
      <c r="J13" s="85">
        <v>0</v>
      </c>
      <c r="K13" s="85">
        <v>0</v>
      </c>
      <c r="L13" s="85">
        <v>0</v>
      </c>
      <c r="M13" s="85">
        <v>0</v>
      </c>
      <c r="N13" s="84">
        <v>0</v>
      </c>
      <c r="O13" s="84">
        <v>0</v>
      </c>
      <c r="P13" s="84">
        <v>0</v>
      </c>
      <c r="Q13" s="85">
        <v>0</v>
      </c>
      <c r="R13" s="84">
        <v>0</v>
      </c>
      <c r="S13" s="84">
        <v>0</v>
      </c>
      <c r="T13" s="85">
        <v>0</v>
      </c>
      <c r="U13" s="84">
        <v>0</v>
      </c>
      <c r="V13" s="84">
        <v>0</v>
      </c>
      <c r="W13" s="84">
        <v>0</v>
      </c>
      <c r="X13" s="84">
        <v>0</v>
      </c>
      <c r="Y13" s="84">
        <v>0</v>
      </c>
      <c r="Z13" s="84">
        <v>0</v>
      </c>
      <c r="AA13" s="85">
        <v>0</v>
      </c>
      <c r="AB13" s="84">
        <v>0</v>
      </c>
    </row>
    <row r="14" spans="1:28" ht="16.149999999999999" customHeight="1" x14ac:dyDescent="0.25">
      <c r="A14" s="17" t="s">
        <v>38</v>
      </c>
      <c r="B14" s="11" t="s">
        <v>295</v>
      </c>
      <c r="C14" s="12">
        <f>SUM(D14:AB14)</f>
        <v>1</v>
      </c>
      <c r="D14" s="85">
        <v>0.27375432352551943</v>
      </c>
      <c r="E14" s="84">
        <v>0</v>
      </c>
      <c r="F14" s="85">
        <v>1.7544876255012117E-3</v>
      </c>
      <c r="G14" s="85">
        <v>2.0338691996106387E-2</v>
      </c>
      <c r="H14" s="84">
        <v>0</v>
      </c>
      <c r="I14" s="85">
        <v>0.34655392324894113</v>
      </c>
      <c r="J14" s="85">
        <v>8.3845469648880075E-4</v>
      </c>
      <c r="K14" s="85">
        <v>3.1600764663907807E-2</v>
      </c>
      <c r="L14" s="85">
        <v>6.6945949432983582E-4</v>
      </c>
      <c r="M14" s="85">
        <v>4.317110070587892E-4</v>
      </c>
      <c r="N14" s="85">
        <v>6.2648674320973236E-2</v>
      </c>
      <c r="O14" s="84">
        <v>0</v>
      </c>
      <c r="P14" s="84">
        <v>0</v>
      </c>
      <c r="Q14" s="85">
        <v>8.9164151966000945E-4</v>
      </c>
      <c r="R14" s="84">
        <v>0</v>
      </c>
      <c r="S14" s="84">
        <v>0</v>
      </c>
      <c r="T14" s="85">
        <v>3.1962282615163574E-2</v>
      </c>
      <c r="U14" s="84">
        <v>0</v>
      </c>
      <c r="V14" s="85">
        <v>3.1796912247450036E-2</v>
      </c>
      <c r="W14" s="84">
        <v>0</v>
      </c>
      <c r="X14" s="85">
        <v>9.7814091015426055E-2</v>
      </c>
      <c r="Y14" s="85">
        <v>9.1246737924249394E-2</v>
      </c>
      <c r="Z14" s="84">
        <v>0</v>
      </c>
      <c r="AA14" s="85">
        <v>7.6978440992243212E-3</v>
      </c>
      <c r="AB14" s="84">
        <v>0</v>
      </c>
    </row>
    <row r="15" spans="1:28" ht="16.149999999999999" customHeight="1" x14ac:dyDescent="0.25">
      <c r="A15" s="17" t="s">
        <v>39</v>
      </c>
      <c r="B15" s="11" t="s">
        <v>37</v>
      </c>
      <c r="C15" s="12" t="s">
        <v>120</v>
      </c>
      <c r="D15" s="85">
        <v>0</v>
      </c>
      <c r="E15" s="84">
        <v>0</v>
      </c>
      <c r="F15" s="85">
        <v>0</v>
      </c>
      <c r="G15" s="84">
        <v>0</v>
      </c>
      <c r="H15" s="84">
        <v>0</v>
      </c>
      <c r="I15" s="84">
        <v>0</v>
      </c>
      <c r="J15" s="85">
        <v>0</v>
      </c>
      <c r="K15" s="85">
        <v>0</v>
      </c>
      <c r="L15" s="84">
        <v>0</v>
      </c>
      <c r="M15" s="85">
        <v>0</v>
      </c>
      <c r="N15" s="84">
        <v>0</v>
      </c>
      <c r="O15" s="84">
        <v>0</v>
      </c>
      <c r="P15" s="84">
        <v>0</v>
      </c>
      <c r="Q15" s="85">
        <v>0</v>
      </c>
      <c r="R15" s="84">
        <v>0</v>
      </c>
      <c r="S15" s="84">
        <v>0</v>
      </c>
      <c r="T15" s="85">
        <v>0</v>
      </c>
      <c r="U15" s="84">
        <v>0</v>
      </c>
      <c r="V15" s="84">
        <v>0</v>
      </c>
      <c r="W15" s="84">
        <v>0</v>
      </c>
      <c r="X15" s="84">
        <v>0</v>
      </c>
      <c r="Y15" s="84">
        <v>0</v>
      </c>
      <c r="Z15" s="84">
        <v>0</v>
      </c>
      <c r="AA15" s="85">
        <v>0</v>
      </c>
      <c r="AB15" s="84">
        <v>0</v>
      </c>
    </row>
    <row r="16" spans="1:28" ht="16.149999999999999" customHeight="1" x14ac:dyDescent="0.25">
      <c r="A16" s="17" t="s">
        <v>40</v>
      </c>
      <c r="B16" s="11" t="s">
        <v>295</v>
      </c>
      <c r="C16" s="12">
        <f>SUM(D16:AB16)</f>
        <v>0.99999999999999989</v>
      </c>
      <c r="D16" s="85">
        <v>0.1009726883608708</v>
      </c>
      <c r="E16" s="84">
        <v>0</v>
      </c>
      <c r="F16" s="84">
        <v>1.8794116030266697E-3</v>
      </c>
      <c r="G16" s="84">
        <v>0</v>
      </c>
      <c r="H16" s="84">
        <v>0</v>
      </c>
      <c r="I16" s="85">
        <v>0.78318201469952442</v>
      </c>
      <c r="J16" s="84">
        <v>0</v>
      </c>
      <c r="K16" s="84">
        <v>0</v>
      </c>
      <c r="L16" s="84">
        <v>0</v>
      </c>
      <c r="M16" s="85">
        <v>1.1885606975662734E-4</v>
      </c>
      <c r="N16" s="85">
        <v>4.5018222121194565E-2</v>
      </c>
      <c r="O16" s="84">
        <v>0</v>
      </c>
      <c r="P16" s="84">
        <v>0</v>
      </c>
      <c r="Q16" s="85">
        <v>0</v>
      </c>
      <c r="R16" s="84">
        <v>0</v>
      </c>
      <c r="S16" s="84">
        <v>0</v>
      </c>
      <c r="T16" s="85">
        <v>3.180885566861739E-3</v>
      </c>
      <c r="U16" s="84">
        <v>0</v>
      </c>
      <c r="V16" s="85">
        <v>4.2450188164015433E-2</v>
      </c>
      <c r="W16" s="84">
        <v>0</v>
      </c>
      <c r="X16" s="85">
        <v>2.186951683521943E-2</v>
      </c>
      <c r="Y16" s="84">
        <v>0</v>
      </c>
      <c r="Z16" s="84">
        <v>0</v>
      </c>
      <c r="AA16" s="84">
        <v>1.3282165795303106E-3</v>
      </c>
      <c r="AB16" s="84">
        <v>0</v>
      </c>
    </row>
    <row r="17" spans="1:46" ht="16.149999999999999" customHeight="1" x14ac:dyDescent="0.25">
      <c r="A17" s="18" t="s">
        <v>111</v>
      </c>
      <c r="B17" s="11" t="s">
        <v>258</v>
      </c>
      <c r="C17" s="12">
        <v>1</v>
      </c>
      <c r="D17" s="85">
        <v>0</v>
      </c>
      <c r="E17" s="85">
        <v>0</v>
      </c>
      <c r="F17" s="85">
        <v>0</v>
      </c>
      <c r="G17" s="85">
        <v>0</v>
      </c>
      <c r="H17" s="85">
        <v>0</v>
      </c>
      <c r="I17" s="85">
        <v>0</v>
      </c>
      <c r="J17" s="85">
        <v>0</v>
      </c>
      <c r="K17" s="85">
        <v>0</v>
      </c>
      <c r="L17" s="85">
        <v>0</v>
      </c>
      <c r="M17" s="85">
        <v>0</v>
      </c>
      <c r="N17" s="85">
        <v>0</v>
      </c>
      <c r="O17" s="85">
        <v>0</v>
      </c>
      <c r="P17" s="85">
        <v>0</v>
      </c>
      <c r="Q17" s="85">
        <v>0</v>
      </c>
      <c r="R17" s="85">
        <v>0</v>
      </c>
      <c r="S17" s="96">
        <v>1</v>
      </c>
      <c r="T17" s="85">
        <v>0</v>
      </c>
      <c r="U17" s="85">
        <v>0</v>
      </c>
      <c r="V17" s="85">
        <v>0</v>
      </c>
      <c r="W17" s="85">
        <v>0</v>
      </c>
      <c r="X17" s="85">
        <v>0</v>
      </c>
      <c r="Y17" s="85">
        <v>0</v>
      </c>
      <c r="Z17" s="85">
        <v>0</v>
      </c>
      <c r="AA17" s="85">
        <v>0</v>
      </c>
      <c r="AB17" s="84">
        <v>0</v>
      </c>
    </row>
    <row r="18" spans="1:46" ht="16.149999999999999" customHeight="1" x14ac:dyDescent="0.25">
      <c r="A18" s="17" t="s">
        <v>41</v>
      </c>
      <c r="B18" s="11" t="s">
        <v>37</v>
      </c>
      <c r="C18" s="12" t="s">
        <v>120</v>
      </c>
      <c r="D18" s="85">
        <v>0</v>
      </c>
      <c r="E18" s="84">
        <v>0</v>
      </c>
      <c r="F18" s="85">
        <v>0</v>
      </c>
      <c r="G18" s="84">
        <v>0</v>
      </c>
      <c r="H18" s="84">
        <v>0</v>
      </c>
      <c r="I18" s="84">
        <v>0</v>
      </c>
      <c r="J18" s="85">
        <v>0</v>
      </c>
      <c r="K18" s="85">
        <v>0</v>
      </c>
      <c r="L18" s="85">
        <v>0</v>
      </c>
      <c r="M18" s="85">
        <v>0</v>
      </c>
      <c r="N18" s="84">
        <v>0</v>
      </c>
      <c r="O18" s="84">
        <v>0</v>
      </c>
      <c r="P18" s="84">
        <v>0</v>
      </c>
      <c r="Q18" s="85">
        <v>0</v>
      </c>
      <c r="R18" s="84">
        <v>0</v>
      </c>
      <c r="S18" s="84">
        <v>0</v>
      </c>
      <c r="T18" s="85">
        <v>0</v>
      </c>
      <c r="U18" s="84">
        <v>0</v>
      </c>
      <c r="V18" s="84">
        <v>0</v>
      </c>
      <c r="W18" s="84">
        <v>0</v>
      </c>
      <c r="X18" s="84">
        <v>0</v>
      </c>
      <c r="Y18" s="84">
        <v>0</v>
      </c>
      <c r="Z18" s="84">
        <v>0</v>
      </c>
      <c r="AA18" s="85">
        <v>0</v>
      </c>
      <c r="AB18" s="84">
        <v>0</v>
      </c>
    </row>
    <row r="19" spans="1:46" ht="16.149999999999999" customHeight="1" x14ac:dyDescent="0.25">
      <c r="A19" s="17" t="s">
        <v>110</v>
      </c>
      <c r="B19" s="11" t="s">
        <v>258</v>
      </c>
      <c r="C19" s="12">
        <v>1</v>
      </c>
      <c r="D19" s="85">
        <v>0</v>
      </c>
      <c r="E19" s="85">
        <v>0</v>
      </c>
      <c r="F19" s="85">
        <v>0</v>
      </c>
      <c r="G19" s="85">
        <v>0</v>
      </c>
      <c r="H19" s="85">
        <v>0</v>
      </c>
      <c r="I19" s="85">
        <v>0</v>
      </c>
      <c r="J19" s="85">
        <v>0</v>
      </c>
      <c r="K19" s="85">
        <v>0</v>
      </c>
      <c r="L19" s="85">
        <v>0</v>
      </c>
      <c r="M19" s="85">
        <v>0</v>
      </c>
      <c r="N19" s="85">
        <v>0</v>
      </c>
      <c r="O19" s="85">
        <v>0</v>
      </c>
      <c r="P19" s="85">
        <v>2.5985106642836379E-2</v>
      </c>
      <c r="Q19" s="85">
        <v>0</v>
      </c>
      <c r="R19" s="85">
        <v>0</v>
      </c>
      <c r="S19" s="85">
        <v>0.97401489335716362</v>
      </c>
      <c r="T19" s="85">
        <v>0</v>
      </c>
      <c r="U19" s="85">
        <v>0</v>
      </c>
      <c r="V19" s="85">
        <v>0</v>
      </c>
      <c r="W19" s="85">
        <v>0</v>
      </c>
      <c r="X19" s="85">
        <v>0</v>
      </c>
      <c r="Y19" s="85">
        <v>0</v>
      </c>
      <c r="Z19" s="85">
        <v>0</v>
      </c>
      <c r="AA19" s="85">
        <v>0</v>
      </c>
      <c r="AB19" s="84">
        <v>0</v>
      </c>
      <c r="AK19" s="5"/>
      <c r="AM19" s="13"/>
      <c r="AN19" s="13"/>
    </row>
    <row r="20" spans="1:46" ht="16.149999999999999" customHeight="1" x14ac:dyDescent="0.25">
      <c r="A20" s="17" t="s">
        <v>42</v>
      </c>
      <c r="B20" s="11" t="s">
        <v>37</v>
      </c>
      <c r="C20" s="12" t="s">
        <v>120</v>
      </c>
      <c r="D20" s="85">
        <v>0</v>
      </c>
      <c r="E20" s="84">
        <v>0</v>
      </c>
      <c r="F20" s="84">
        <v>0</v>
      </c>
      <c r="G20" s="84">
        <v>0</v>
      </c>
      <c r="H20" s="84">
        <v>0</v>
      </c>
      <c r="I20" s="84">
        <v>0</v>
      </c>
      <c r="J20" s="85">
        <v>0</v>
      </c>
      <c r="K20" s="85">
        <v>0</v>
      </c>
      <c r="L20" s="85">
        <v>0</v>
      </c>
      <c r="M20" s="85">
        <v>0</v>
      </c>
      <c r="N20" s="84">
        <v>0</v>
      </c>
      <c r="O20" s="84">
        <v>0</v>
      </c>
      <c r="P20" s="84">
        <v>0</v>
      </c>
      <c r="Q20" s="85">
        <v>0</v>
      </c>
      <c r="R20" s="84">
        <v>0</v>
      </c>
      <c r="S20" s="84">
        <v>0</v>
      </c>
      <c r="T20" s="85">
        <v>0</v>
      </c>
      <c r="U20" s="84">
        <v>0</v>
      </c>
      <c r="V20" s="84">
        <v>0</v>
      </c>
      <c r="W20" s="84">
        <v>0</v>
      </c>
      <c r="X20" s="84">
        <v>0</v>
      </c>
      <c r="Y20" s="84">
        <v>0</v>
      </c>
      <c r="Z20" s="84">
        <v>0</v>
      </c>
      <c r="AA20" s="85">
        <v>0</v>
      </c>
      <c r="AB20" s="84">
        <v>0</v>
      </c>
      <c r="AK20" s="5"/>
      <c r="AM20" s="13"/>
      <c r="AN20" s="13"/>
    </row>
    <row r="21" spans="1:46" ht="16.149999999999999" customHeight="1" x14ac:dyDescent="0.25">
      <c r="A21" s="17" t="s">
        <v>43</v>
      </c>
      <c r="B21" s="11" t="s">
        <v>295</v>
      </c>
      <c r="C21" s="12">
        <f>SUM(D21:AB21)</f>
        <v>1</v>
      </c>
      <c r="D21" s="84">
        <v>0</v>
      </c>
      <c r="E21" s="84">
        <v>0</v>
      </c>
      <c r="F21" s="85">
        <v>6.998222860370963E-3</v>
      </c>
      <c r="G21" s="84">
        <v>1.6476791262592977E-3</v>
      </c>
      <c r="H21" s="84">
        <v>0</v>
      </c>
      <c r="I21" s="85">
        <v>1.6662155164297147E-2</v>
      </c>
      <c r="J21" s="84">
        <v>0</v>
      </c>
      <c r="K21" s="84">
        <v>0</v>
      </c>
      <c r="L21" s="84">
        <v>0</v>
      </c>
      <c r="M21" s="85">
        <v>4.6543993032671122E-2</v>
      </c>
      <c r="N21" s="84">
        <v>0</v>
      </c>
      <c r="O21" s="84">
        <v>0</v>
      </c>
      <c r="P21" s="84">
        <v>0</v>
      </c>
      <c r="Q21" s="84">
        <v>0</v>
      </c>
      <c r="R21" s="84">
        <v>0</v>
      </c>
      <c r="S21" s="84">
        <v>0</v>
      </c>
      <c r="T21" s="85">
        <v>0.75714239478391865</v>
      </c>
      <c r="U21" s="84">
        <v>0</v>
      </c>
      <c r="V21" s="85">
        <v>2.9952452688070804E-3</v>
      </c>
      <c r="W21" s="84">
        <v>0</v>
      </c>
      <c r="X21" s="84">
        <v>0</v>
      </c>
      <c r="Y21" s="85">
        <v>0.14170776056868467</v>
      </c>
      <c r="Z21" s="84">
        <v>0</v>
      </c>
      <c r="AA21" s="85">
        <v>2.6302549194991056E-2</v>
      </c>
      <c r="AB21" s="84">
        <v>0</v>
      </c>
      <c r="AK21" s="5"/>
      <c r="AM21" s="13"/>
      <c r="AN21" s="13"/>
    </row>
    <row r="22" spans="1:46" ht="16.149999999999999" customHeight="1" x14ac:dyDescent="0.25">
      <c r="A22" s="17" t="s">
        <v>44</v>
      </c>
      <c r="B22" s="11" t="s">
        <v>256</v>
      </c>
      <c r="C22" s="12" t="s">
        <v>120</v>
      </c>
      <c r="D22" s="84">
        <v>0</v>
      </c>
      <c r="E22" s="84">
        <v>0</v>
      </c>
      <c r="F22" s="85">
        <v>0</v>
      </c>
      <c r="G22" s="85">
        <v>0</v>
      </c>
      <c r="H22" s="85">
        <v>0</v>
      </c>
      <c r="I22" s="85">
        <v>0</v>
      </c>
      <c r="J22" s="85">
        <v>0</v>
      </c>
      <c r="K22" s="84">
        <v>0</v>
      </c>
      <c r="L22" s="85">
        <v>0</v>
      </c>
      <c r="M22" s="85">
        <v>0</v>
      </c>
      <c r="N22" s="85">
        <v>0</v>
      </c>
      <c r="O22" s="85">
        <v>0</v>
      </c>
      <c r="P22" s="85">
        <v>0</v>
      </c>
      <c r="Q22" s="85">
        <v>0</v>
      </c>
      <c r="R22" s="85">
        <v>0</v>
      </c>
      <c r="S22" s="85">
        <v>0</v>
      </c>
      <c r="T22" s="85">
        <v>0</v>
      </c>
      <c r="U22" s="85">
        <v>0</v>
      </c>
      <c r="V22" s="85">
        <v>0</v>
      </c>
      <c r="W22" s="85">
        <v>0</v>
      </c>
      <c r="X22" s="85">
        <v>0</v>
      </c>
      <c r="Y22" s="85">
        <v>0</v>
      </c>
      <c r="Z22" s="85">
        <v>0</v>
      </c>
      <c r="AA22" s="85">
        <v>0</v>
      </c>
      <c r="AB22" s="84">
        <v>0</v>
      </c>
      <c r="AK22" s="9"/>
    </row>
    <row r="23" spans="1:46" ht="16.149999999999999" customHeight="1" x14ac:dyDescent="0.25">
      <c r="A23" s="17" t="s">
        <v>45</v>
      </c>
      <c r="B23" s="11" t="s">
        <v>295</v>
      </c>
      <c r="C23" s="12">
        <f>SUM(D23:AB23)</f>
        <v>0.99999999999999989</v>
      </c>
      <c r="D23" s="85">
        <v>0.3086361147720395</v>
      </c>
      <c r="E23" s="84">
        <v>0</v>
      </c>
      <c r="F23" s="85">
        <v>1.9297296604692644E-3</v>
      </c>
      <c r="G23" s="85">
        <v>3.7605834751029535E-2</v>
      </c>
      <c r="H23" s="84">
        <v>0</v>
      </c>
      <c r="I23" s="85">
        <v>0.27155122039213547</v>
      </c>
      <c r="J23" s="85">
        <v>1.6953532319529123E-4</v>
      </c>
      <c r="K23" s="85">
        <v>5.8497324255639388E-2</v>
      </c>
      <c r="L23" s="85">
        <v>6.5461245287563234E-4</v>
      </c>
      <c r="M23" s="85">
        <v>5.2723296784442037E-4</v>
      </c>
      <c r="N23" s="85">
        <v>2.600734783782957E-2</v>
      </c>
      <c r="O23" s="84">
        <v>0</v>
      </c>
      <c r="P23" s="84">
        <v>0</v>
      </c>
      <c r="Q23" s="84">
        <v>0</v>
      </c>
      <c r="R23" s="84">
        <v>0</v>
      </c>
      <c r="S23" s="84">
        <v>0</v>
      </c>
      <c r="T23" s="85">
        <v>6.9834144021944201E-5</v>
      </c>
      <c r="U23" s="85">
        <v>1.2266778924160211E-2</v>
      </c>
      <c r="V23" s="85">
        <v>1.1108941127878653E-2</v>
      </c>
      <c r="W23" s="84">
        <v>0</v>
      </c>
      <c r="X23" s="85">
        <v>0.1886028032241624</v>
      </c>
      <c r="Y23" s="85">
        <v>7.61719972788623E-2</v>
      </c>
      <c r="Z23" s="84">
        <v>0</v>
      </c>
      <c r="AA23" s="85">
        <v>6.2006928878563967E-3</v>
      </c>
      <c r="AB23" s="84">
        <v>0</v>
      </c>
    </row>
    <row r="24" spans="1:46" ht="16.149999999999999" customHeight="1" x14ac:dyDescent="0.25">
      <c r="A24" s="18" t="s">
        <v>46</v>
      </c>
      <c r="B24" s="11" t="s">
        <v>295</v>
      </c>
      <c r="C24" s="12">
        <f>SUM(D24:AB24)</f>
        <v>0.99999999999999989</v>
      </c>
      <c r="D24" s="85">
        <v>0.14479584337535345</v>
      </c>
      <c r="E24" s="84">
        <v>0</v>
      </c>
      <c r="F24" s="85">
        <v>1.2201292893111056E-3</v>
      </c>
      <c r="G24" s="85">
        <v>5.5905366800067004E-2</v>
      </c>
      <c r="H24" s="84">
        <v>0</v>
      </c>
      <c r="I24" s="85">
        <v>0.25756728139032309</v>
      </c>
      <c r="J24" s="84">
        <v>1.4951612752189243E-3</v>
      </c>
      <c r="K24" s="85">
        <v>0.13266218129844926</v>
      </c>
      <c r="L24" s="85">
        <v>1.5138898089377419E-3</v>
      </c>
      <c r="M24" s="84">
        <v>1.2055626519742477E-3</v>
      </c>
      <c r="N24" s="85">
        <v>2.4593339370395251E-2</v>
      </c>
      <c r="O24" s="84">
        <v>0</v>
      </c>
      <c r="P24" s="84">
        <v>0</v>
      </c>
      <c r="Q24" s="84">
        <v>0</v>
      </c>
      <c r="R24" s="84">
        <v>0</v>
      </c>
      <c r="S24" s="84">
        <v>0</v>
      </c>
      <c r="T24" s="84">
        <v>1.474490523188526E-2</v>
      </c>
      <c r="U24" s="84">
        <v>0</v>
      </c>
      <c r="V24" s="85">
        <v>2.1641861186189024E-2</v>
      </c>
      <c r="W24" s="84">
        <v>0</v>
      </c>
      <c r="X24" s="85">
        <v>0.20589352273661335</v>
      </c>
      <c r="Y24" s="85">
        <v>0.13038042160704</v>
      </c>
      <c r="Z24" s="84">
        <v>0</v>
      </c>
      <c r="AA24" s="85">
        <v>6.3805339782422995E-3</v>
      </c>
      <c r="AB24" s="84">
        <v>0</v>
      </c>
      <c r="AK24" s="5"/>
      <c r="AM24" s="5"/>
      <c r="AN24" s="5"/>
      <c r="AO24" s="5"/>
      <c r="AP24" s="5"/>
      <c r="AQ24" s="5"/>
      <c r="AR24" s="5"/>
      <c r="AS24" s="5"/>
      <c r="AT24" s="5"/>
    </row>
    <row r="25" spans="1:46" ht="16.149999999999999" customHeight="1" x14ac:dyDescent="0.25">
      <c r="A25" s="17" t="s">
        <v>47</v>
      </c>
      <c r="B25" s="11" t="s">
        <v>295</v>
      </c>
      <c r="C25" s="14" t="s">
        <v>120</v>
      </c>
      <c r="D25" s="84">
        <v>0</v>
      </c>
      <c r="E25" s="84">
        <v>0</v>
      </c>
      <c r="F25" s="84">
        <v>0</v>
      </c>
      <c r="G25" s="84">
        <v>0</v>
      </c>
      <c r="H25" s="84">
        <v>0</v>
      </c>
      <c r="I25" s="84">
        <v>0</v>
      </c>
      <c r="J25" s="84">
        <v>0</v>
      </c>
      <c r="K25" s="84">
        <v>0</v>
      </c>
      <c r="L25" s="84">
        <v>0</v>
      </c>
      <c r="M25" s="84">
        <v>0</v>
      </c>
      <c r="N25" s="84">
        <v>0</v>
      </c>
      <c r="O25" s="84">
        <v>0</v>
      </c>
      <c r="P25" s="84">
        <v>0</v>
      </c>
      <c r="Q25" s="84">
        <v>0</v>
      </c>
      <c r="R25" s="84">
        <v>0</v>
      </c>
      <c r="S25" s="84">
        <v>0</v>
      </c>
      <c r="T25" s="84">
        <v>0</v>
      </c>
      <c r="U25" s="84">
        <v>0</v>
      </c>
      <c r="V25" s="84">
        <v>0</v>
      </c>
      <c r="W25" s="84">
        <v>0</v>
      </c>
      <c r="X25" s="84">
        <v>0</v>
      </c>
      <c r="Y25" s="84">
        <v>0</v>
      </c>
      <c r="Z25" s="84">
        <v>0</v>
      </c>
      <c r="AA25" s="84">
        <v>0</v>
      </c>
      <c r="AB25" s="84">
        <v>0</v>
      </c>
    </row>
    <row r="26" spans="1:46" ht="16.149999999999999" customHeight="1" x14ac:dyDescent="0.25">
      <c r="A26" s="17" t="s">
        <v>48</v>
      </c>
      <c r="B26" s="11" t="s">
        <v>295</v>
      </c>
      <c r="C26" s="12">
        <f>SUM(D26:AB26)</f>
        <v>1</v>
      </c>
      <c r="D26" s="85">
        <v>0.43735708706618565</v>
      </c>
      <c r="E26" s="85">
        <v>0</v>
      </c>
      <c r="F26" s="85">
        <v>1.0609343346205853E-3</v>
      </c>
      <c r="G26" s="85">
        <v>6.913996193367607E-3</v>
      </c>
      <c r="H26" s="85">
        <v>0</v>
      </c>
      <c r="I26" s="85">
        <v>0.16929974767369832</v>
      </c>
      <c r="J26" s="85">
        <v>1.4175888556206969E-4</v>
      </c>
      <c r="K26" s="85">
        <v>8.4828697704910097E-2</v>
      </c>
      <c r="L26" s="85">
        <v>1.4049479358890473E-4</v>
      </c>
      <c r="M26" s="85">
        <v>4.3674377672849117E-4</v>
      </c>
      <c r="N26" s="85">
        <v>3.275298419383911E-2</v>
      </c>
      <c r="O26" s="85">
        <v>0</v>
      </c>
      <c r="P26" s="85">
        <v>0</v>
      </c>
      <c r="Q26" s="85">
        <v>0</v>
      </c>
      <c r="R26" s="85">
        <v>0</v>
      </c>
      <c r="S26" s="85">
        <v>0</v>
      </c>
      <c r="T26" s="85">
        <v>4.3172804036354017E-3</v>
      </c>
      <c r="U26" s="85">
        <v>0</v>
      </c>
      <c r="V26" s="85">
        <v>1.9421870244841523E-3</v>
      </c>
      <c r="W26" s="85">
        <v>0</v>
      </c>
      <c r="X26" s="85">
        <v>0.22710965325189691</v>
      </c>
      <c r="Y26" s="85">
        <v>3.1337517206887655E-2</v>
      </c>
      <c r="Z26" s="85">
        <v>0</v>
      </c>
      <c r="AA26" s="85">
        <v>2.360917490595043E-3</v>
      </c>
      <c r="AB26" s="84">
        <v>0</v>
      </c>
    </row>
    <row r="27" spans="1:46" ht="16.149999999999999" customHeight="1" x14ac:dyDescent="0.25">
      <c r="A27" s="17" t="s">
        <v>49</v>
      </c>
      <c r="B27" s="11" t="s">
        <v>50</v>
      </c>
      <c r="C27" s="12">
        <f>SUM(D27:AB27)</f>
        <v>1</v>
      </c>
      <c r="D27" s="85">
        <v>1.354809962603321E-4</v>
      </c>
      <c r="E27" s="85">
        <v>0</v>
      </c>
      <c r="F27" s="85">
        <v>9.9668887336502466E-3</v>
      </c>
      <c r="G27" s="85">
        <v>0</v>
      </c>
      <c r="H27" s="85">
        <v>1.9119136019512569E-4</v>
      </c>
      <c r="I27" s="85">
        <v>3.5367561904850415E-4</v>
      </c>
      <c r="J27" s="85">
        <v>0</v>
      </c>
      <c r="K27" s="85">
        <v>9.6344336517446529E-5</v>
      </c>
      <c r="L27" s="85">
        <v>0</v>
      </c>
      <c r="M27" s="85">
        <v>1.0326295446671655E-4</v>
      </c>
      <c r="N27" s="85">
        <v>1.1846326136421721E-3</v>
      </c>
      <c r="O27" s="85">
        <v>3.7345976849478241E-2</v>
      </c>
      <c r="P27" s="85">
        <v>0.68376685703192319</v>
      </c>
      <c r="Q27" s="85">
        <v>0</v>
      </c>
      <c r="R27" s="85">
        <v>4.9850191268807414E-3</v>
      </c>
      <c r="S27" s="85">
        <v>2.4520304852894176E-3</v>
      </c>
      <c r="T27" s="85">
        <v>1.749594563825025E-2</v>
      </c>
      <c r="U27" s="85">
        <v>0.24171038562001401</v>
      </c>
      <c r="V27" s="85">
        <v>2.7106525547513092E-5</v>
      </c>
      <c r="W27" s="85">
        <v>0</v>
      </c>
      <c r="X27" s="85">
        <v>0</v>
      </c>
      <c r="Y27" s="85">
        <v>0</v>
      </c>
      <c r="Z27" s="85">
        <v>0</v>
      </c>
      <c r="AA27" s="85">
        <v>1.8520210883605611E-4</v>
      </c>
      <c r="AB27" s="84">
        <v>0</v>
      </c>
    </row>
    <row r="28" spans="1:46" ht="16.149999999999999" customHeight="1" x14ac:dyDescent="0.25">
      <c r="A28" s="17" t="s">
        <v>51</v>
      </c>
      <c r="B28" s="11" t="s">
        <v>52</v>
      </c>
      <c r="C28" s="12">
        <f>SUM(D28:AB28)</f>
        <v>1</v>
      </c>
      <c r="D28" s="84">
        <v>0</v>
      </c>
      <c r="E28" s="84">
        <v>0</v>
      </c>
      <c r="F28" s="84">
        <v>0</v>
      </c>
      <c r="G28" s="84">
        <v>0</v>
      </c>
      <c r="H28" s="84">
        <v>0</v>
      </c>
      <c r="I28" s="84">
        <v>0</v>
      </c>
      <c r="J28" s="84">
        <v>0.10321482526820512</v>
      </c>
      <c r="K28" s="84">
        <v>0</v>
      </c>
      <c r="L28" s="84">
        <v>0</v>
      </c>
      <c r="M28" s="84">
        <v>0</v>
      </c>
      <c r="N28" s="84">
        <v>0</v>
      </c>
      <c r="O28" s="84">
        <v>0</v>
      </c>
      <c r="P28" s="84">
        <v>0</v>
      </c>
      <c r="Q28" s="84">
        <v>0.89678517473179487</v>
      </c>
      <c r="R28" s="84">
        <v>0</v>
      </c>
      <c r="S28" s="84">
        <v>0</v>
      </c>
      <c r="T28" s="84">
        <v>0</v>
      </c>
      <c r="U28" s="84">
        <v>0</v>
      </c>
      <c r="V28" s="84">
        <v>0</v>
      </c>
      <c r="W28" s="84">
        <v>0</v>
      </c>
      <c r="X28" s="84">
        <v>0</v>
      </c>
      <c r="Y28" s="84">
        <v>0</v>
      </c>
      <c r="Z28" s="84">
        <v>0</v>
      </c>
      <c r="AA28" s="84">
        <v>0</v>
      </c>
      <c r="AB28" s="84">
        <v>0</v>
      </c>
    </row>
    <row r="29" spans="1:46" ht="16.149999999999999" customHeight="1" x14ac:dyDescent="0.25">
      <c r="A29" s="17" t="s">
        <v>53</v>
      </c>
      <c r="B29" s="11" t="s">
        <v>295</v>
      </c>
      <c r="C29" s="12" t="s">
        <v>120</v>
      </c>
      <c r="D29" s="85">
        <v>0</v>
      </c>
      <c r="E29" s="85">
        <v>0</v>
      </c>
      <c r="F29" s="85">
        <v>0</v>
      </c>
      <c r="G29" s="85">
        <v>0</v>
      </c>
      <c r="H29" s="85">
        <v>0</v>
      </c>
      <c r="I29" s="85">
        <v>0</v>
      </c>
      <c r="J29" s="85">
        <v>0</v>
      </c>
      <c r="K29" s="85">
        <v>0</v>
      </c>
      <c r="L29" s="85">
        <v>0</v>
      </c>
      <c r="M29" s="85">
        <v>0</v>
      </c>
      <c r="N29" s="85">
        <v>0</v>
      </c>
      <c r="O29" s="85">
        <v>0</v>
      </c>
      <c r="P29" s="85">
        <v>0</v>
      </c>
      <c r="Q29" s="85">
        <v>0</v>
      </c>
      <c r="R29" s="85">
        <v>0</v>
      </c>
      <c r="S29" s="85">
        <v>0</v>
      </c>
      <c r="T29" s="85">
        <v>0</v>
      </c>
      <c r="U29" s="85">
        <v>0</v>
      </c>
      <c r="V29" s="85">
        <v>0</v>
      </c>
      <c r="W29" s="85">
        <v>0</v>
      </c>
      <c r="X29" s="85">
        <v>0</v>
      </c>
      <c r="Y29" s="85">
        <v>0</v>
      </c>
      <c r="Z29" s="85">
        <v>0</v>
      </c>
      <c r="AA29" s="85">
        <v>0</v>
      </c>
      <c r="AB29" s="84">
        <v>0</v>
      </c>
    </row>
    <row r="30" spans="1:46" ht="16.149999999999999" customHeight="1" x14ac:dyDescent="0.25">
      <c r="A30" s="19" t="s">
        <v>54</v>
      </c>
      <c r="B30" s="11" t="s">
        <v>295</v>
      </c>
      <c r="C30" s="14">
        <f>SUM(D30:AB30)</f>
        <v>1.0000000000000002</v>
      </c>
      <c r="D30" s="86">
        <v>0.14924042146247204</v>
      </c>
      <c r="E30" s="86">
        <v>0</v>
      </c>
      <c r="F30" s="86">
        <v>2.9520508399839673E-3</v>
      </c>
      <c r="G30" s="86">
        <v>1.8361647091582348E-2</v>
      </c>
      <c r="H30" s="86">
        <v>0.24954138010864363</v>
      </c>
      <c r="I30" s="86">
        <v>2.985440759373913E-2</v>
      </c>
      <c r="J30" s="86">
        <v>8.249773608964002E-2</v>
      </c>
      <c r="K30" s="86">
        <v>5.2054330638842003E-2</v>
      </c>
      <c r="L30" s="86">
        <v>9.688132054282492E-3</v>
      </c>
      <c r="M30" s="86">
        <v>2.7459978839409413E-2</v>
      </c>
      <c r="N30" s="86">
        <v>2.0273402533894459E-2</v>
      </c>
      <c r="O30" s="86">
        <v>9.1711941530327168E-4</v>
      </c>
      <c r="P30" s="86">
        <v>9.3243014978921668E-3</v>
      </c>
      <c r="Q30" s="86">
        <v>1.3098381499689652E-3</v>
      </c>
      <c r="R30" s="86">
        <v>1.1933866935433718E-2</v>
      </c>
      <c r="S30" s="86">
        <v>7.3081875115602865E-2</v>
      </c>
      <c r="T30" s="86">
        <v>1.7598999185112638E-2</v>
      </c>
      <c r="U30" s="86">
        <v>7.6810456236616647E-4</v>
      </c>
      <c r="V30" s="86">
        <v>7.1633855179550057E-3</v>
      </c>
      <c r="W30" s="86">
        <v>0.17988435901746491</v>
      </c>
      <c r="X30" s="86">
        <v>1.2130306547706218E-2</v>
      </c>
      <c r="Y30" s="86">
        <v>1.6993952340122992E-2</v>
      </c>
      <c r="Z30" s="86">
        <v>2.5666504438147001E-2</v>
      </c>
      <c r="AA30" s="86">
        <v>1.3039000244345841E-3</v>
      </c>
      <c r="AB30" s="86">
        <v>0</v>
      </c>
    </row>
    <row r="31" spans="1:46" ht="16.149999999999999" customHeight="1" x14ac:dyDescent="0.25">
      <c r="A31" s="17" t="s">
        <v>55</v>
      </c>
      <c r="B31" s="11" t="s">
        <v>56</v>
      </c>
      <c r="C31" s="12">
        <f>SUM(D31:AB31)</f>
        <v>0.99999748383363118</v>
      </c>
      <c r="D31" s="84">
        <v>0.15449261505170722</v>
      </c>
      <c r="E31" s="84">
        <v>0</v>
      </c>
      <c r="F31" s="84">
        <v>1.6984122990212113E-3</v>
      </c>
      <c r="G31" s="84">
        <v>3.1326271293057898E-3</v>
      </c>
      <c r="H31" s="84">
        <v>0.29066753893767455</v>
      </c>
      <c r="I31" s="84">
        <v>2.0387741237450619E-2</v>
      </c>
      <c r="J31" s="84">
        <v>7.3011599526960722E-2</v>
      </c>
      <c r="K31" s="84">
        <v>4.5094733663789854E-2</v>
      </c>
      <c r="L31" s="84">
        <v>3.1653372921017536E-3</v>
      </c>
      <c r="M31" s="84">
        <v>1.1594494627984803E-2</v>
      </c>
      <c r="N31" s="84">
        <v>1.7033188234406062E-2</v>
      </c>
      <c r="O31" s="84">
        <v>2.7426213421231411E-4</v>
      </c>
      <c r="P31" s="84">
        <v>5.1078177289082358E-4</v>
      </c>
      <c r="Q31" s="84">
        <v>0</v>
      </c>
      <c r="R31" s="84">
        <v>1.4615152353873638E-2</v>
      </c>
      <c r="S31" s="84">
        <v>9.4739954205772081E-2</v>
      </c>
      <c r="T31" s="84">
        <v>9.4771406285383587E-3</v>
      </c>
      <c r="U31" s="84">
        <v>3.7289585587399037E-4</v>
      </c>
      <c r="V31" s="84">
        <v>4.0983317816974058E-3</v>
      </c>
      <c r="W31" s="84">
        <v>0.21794404045995522</v>
      </c>
      <c r="X31" s="84">
        <v>6.0840902800493174E-3</v>
      </c>
      <c r="Y31" s="84">
        <v>6.4232695065797752E-3</v>
      </c>
      <c r="Z31" s="84">
        <v>2.4733915406486676E-2</v>
      </c>
      <c r="AA31" s="84">
        <v>4.4536144729889537E-4</v>
      </c>
      <c r="AB31" s="84">
        <v>0</v>
      </c>
    </row>
    <row r="32" spans="1:46" ht="16.149999999999999" customHeight="1" x14ac:dyDescent="0.25">
      <c r="A32" s="17" t="s">
        <v>109</v>
      </c>
      <c r="B32" s="11" t="s">
        <v>295</v>
      </c>
      <c r="C32" s="14">
        <f>SUM(D32:AB32)</f>
        <v>1</v>
      </c>
      <c r="D32" s="86">
        <v>0.51468885855797153</v>
      </c>
      <c r="E32" s="86">
        <v>0</v>
      </c>
      <c r="F32" s="86">
        <v>0</v>
      </c>
      <c r="G32" s="86">
        <v>0</v>
      </c>
      <c r="H32" s="86">
        <v>0.30498448570507952</v>
      </c>
      <c r="I32" s="86">
        <v>0</v>
      </c>
      <c r="J32" s="86">
        <v>0</v>
      </c>
      <c r="K32" s="86">
        <v>0</v>
      </c>
      <c r="L32" s="86">
        <v>0</v>
      </c>
      <c r="M32" s="86">
        <v>0</v>
      </c>
      <c r="N32" s="86">
        <v>0</v>
      </c>
      <c r="O32" s="86">
        <v>0</v>
      </c>
      <c r="P32" s="86">
        <v>0</v>
      </c>
      <c r="Q32" s="86">
        <v>0</v>
      </c>
      <c r="R32" s="86">
        <v>0</v>
      </c>
      <c r="S32" s="86">
        <v>1.290498171397992E-2</v>
      </c>
      <c r="T32" s="86">
        <v>0</v>
      </c>
      <c r="U32" s="86">
        <v>0</v>
      </c>
      <c r="V32" s="86">
        <v>0</v>
      </c>
      <c r="W32" s="86">
        <v>0.11718138048595773</v>
      </c>
      <c r="X32" s="86">
        <v>0</v>
      </c>
      <c r="Y32" s="86">
        <v>0</v>
      </c>
      <c r="Z32" s="86">
        <v>5.0240293537011267E-2</v>
      </c>
      <c r="AA32" s="86">
        <v>0</v>
      </c>
      <c r="AB32" s="86">
        <v>0</v>
      </c>
    </row>
    <row r="33" spans="1:28" ht="16.149999999999999" customHeight="1" x14ac:dyDescent="0.25">
      <c r="A33" s="17" t="s">
        <v>108</v>
      </c>
      <c r="B33" s="11" t="s">
        <v>58</v>
      </c>
      <c r="C33" s="12">
        <f>SUM(D33:AB33)</f>
        <v>1</v>
      </c>
      <c r="D33" s="84">
        <v>0</v>
      </c>
      <c r="E33" s="84">
        <v>0</v>
      </c>
      <c r="F33" s="84">
        <v>0</v>
      </c>
      <c r="G33" s="84">
        <v>0</v>
      </c>
      <c r="H33" s="84">
        <v>6.0633588265195992E-2</v>
      </c>
      <c r="I33" s="84">
        <v>0</v>
      </c>
      <c r="J33" s="84">
        <v>0</v>
      </c>
      <c r="K33" s="84">
        <v>0</v>
      </c>
      <c r="L33" s="84">
        <v>1.9805037406537299E-4</v>
      </c>
      <c r="M33" s="84">
        <v>6.2291930833049939E-5</v>
      </c>
      <c r="N33" s="84">
        <v>5.635742033029658E-3</v>
      </c>
      <c r="O33" s="84">
        <v>0</v>
      </c>
      <c r="P33" s="84">
        <v>1.3158509257408437E-2</v>
      </c>
      <c r="Q33" s="84">
        <v>0</v>
      </c>
      <c r="R33" s="84">
        <v>0.63326433796673498</v>
      </c>
      <c r="S33" s="84">
        <v>2.9971766390861288E-2</v>
      </c>
      <c r="T33" s="84">
        <v>2.8710181786233573E-2</v>
      </c>
      <c r="U33" s="84">
        <v>0</v>
      </c>
      <c r="V33" s="84">
        <v>0</v>
      </c>
      <c r="W33" s="84">
        <v>6.8712448491034167E-2</v>
      </c>
      <c r="X33" s="84">
        <v>0</v>
      </c>
      <c r="Y33" s="84">
        <v>0</v>
      </c>
      <c r="Z33" s="84">
        <v>6.0581465552638977E-2</v>
      </c>
      <c r="AA33" s="84">
        <v>0</v>
      </c>
      <c r="AB33" s="84">
        <v>9.9071617951964563E-2</v>
      </c>
    </row>
    <row r="34" spans="1:28" ht="16.149999999999999" customHeight="1" x14ac:dyDescent="0.25">
      <c r="A34" s="17" t="s">
        <v>107</v>
      </c>
      <c r="B34" s="11" t="s">
        <v>58</v>
      </c>
      <c r="C34" s="12">
        <f>SUM(D34:AB34)</f>
        <v>0.99999999999999967</v>
      </c>
      <c r="D34" s="84">
        <v>0</v>
      </c>
      <c r="E34" s="84">
        <v>0</v>
      </c>
      <c r="F34" s="84">
        <v>0</v>
      </c>
      <c r="G34" s="84">
        <v>0</v>
      </c>
      <c r="H34" s="84">
        <v>0.23878552628788374</v>
      </c>
      <c r="I34" s="84">
        <v>0</v>
      </c>
      <c r="J34" s="84">
        <v>0</v>
      </c>
      <c r="K34" s="84">
        <v>0</v>
      </c>
      <c r="L34" s="84">
        <v>1.1432361876691187E-3</v>
      </c>
      <c r="M34" s="84">
        <v>3.1791518528045102E-4</v>
      </c>
      <c r="N34" s="84">
        <v>2.5771716084096886E-2</v>
      </c>
      <c r="O34" s="84">
        <v>0</v>
      </c>
      <c r="P34" s="84">
        <v>9.4800834563058503E-2</v>
      </c>
      <c r="Q34" s="84">
        <v>0</v>
      </c>
      <c r="R34" s="84">
        <v>0.46473270600574917</v>
      </c>
      <c r="S34" s="84">
        <v>3.6840477937046708E-2</v>
      </c>
      <c r="T34" s="84">
        <v>6.4655573460568865E-3</v>
      </c>
      <c r="U34" s="84">
        <v>0</v>
      </c>
      <c r="V34" s="84">
        <v>0</v>
      </c>
      <c r="W34" s="84">
        <v>0.11739691956397241</v>
      </c>
      <c r="X34" s="84">
        <v>0</v>
      </c>
      <c r="Y34" s="84">
        <v>0</v>
      </c>
      <c r="Z34" s="84">
        <v>8.9773701855649334E-3</v>
      </c>
      <c r="AA34" s="84">
        <v>0</v>
      </c>
      <c r="AB34" s="84">
        <v>4.7677406536209416E-3</v>
      </c>
    </row>
    <row r="35" spans="1:28" ht="28.15" customHeight="1" x14ac:dyDescent="0.25">
      <c r="A35" s="73" t="s">
        <v>59</v>
      </c>
      <c r="B35" s="74"/>
      <c r="C35" s="7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2"/>
    </row>
    <row r="36" spans="1:28" ht="16.149999999999999" customHeight="1" x14ac:dyDescent="0.25">
      <c r="A36" s="17" t="s">
        <v>106</v>
      </c>
      <c r="B36" s="11" t="s">
        <v>295</v>
      </c>
      <c r="C36" s="12">
        <f>SUM(D36:AB36)</f>
        <v>1</v>
      </c>
      <c r="D36" s="85">
        <v>0.37871084751602013</v>
      </c>
      <c r="E36" s="85">
        <v>0</v>
      </c>
      <c r="F36" s="85">
        <v>0</v>
      </c>
      <c r="G36" s="85">
        <v>0</v>
      </c>
      <c r="H36" s="85">
        <v>0</v>
      </c>
      <c r="I36" s="85">
        <v>4.2760255031169273E-2</v>
      </c>
      <c r="J36" s="85">
        <v>0</v>
      </c>
      <c r="K36" s="85">
        <v>0.48089990750759154</v>
      </c>
      <c r="L36" s="85">
        <v>0</v>
      </c>
      <c r="M36" s="85">
        <v>2.3278285367643722E-3</v>
      </c>
      <c r="N36" s="85">
        <v>0</v>
      </c>
      <c r="O36" s="85">
        <v>4.4318566226733179E-3</v>
      </c>
      <c r="P36" s="85">
        <v>5.6815387364751412E-3</v>
      </c>
      <c r="Q36" s="85">
        <v>0</v>
      </c>
      <c r="R36" s="85">
        <v>0</v>
      </c>
      <c r="S36" s="85">
        <v>2.5573685727399063E-2</v>
      </c>
      <c r="T36" s="85">
        <v>1.1687807564982316E-2</v>
      </c>
      <c r="U36" s="85">
        <v>0</v>
      </c>
      <c r="V36" s="85">
        <v>0</v>
      </c>
      <c r="W36" s="85">
        <v>0</v>
      </c>
      <c r="X36" s="85">
        <v>4.7926272756924862E-2</v>
      </c>
      <c r="Y36" s="85">
        <v>0</v>
      </c>
      <c r="Z36" s="85">
        <v>0</v>
      </c>
      <c r="AA36" s="85">
        <v>0</v>
      </c>
      <c r="AB36" s="85">
        <v>0</v>
      </c>
    </row>
    <row r="37" spans="1:28" ht="16.149999999999999" customHeight="1" x14ac:dyDescent="0.25">
      <c r="A37" s="17" t="s">
        <v>60</v>
      </c>
      <c r="B37" s="11" t="s">
        <v>295</v>
      </c>
      <c r="C37" s="12">
        <f>SUM(D37:AB37)</f>
        <v>1</v>
      </c>
      <c r="D37" s="85">
        <v>0.50493324535006623</v>
      </c>
      <c r="E37" s="85">
        <v>0</v>
      </c>
      <c r="F37" s="85">
        <v>6.5395413388963201E-3</v>
      </c>
      <c r="G37" s="85">
        <v>1.5609598767031533E-2</v>
      </c>
      <c r="H37" s="85">
        <v>9.2291305368731227E-3</v>
      </c>
      <c r="I37" s="85">
        <v>7.062383959333543E-2</v>
      </c>
      <c r="J37" s="85">
        <v>1.061533642600224E-2</v>
      </c>
      <c r="K37" s="85">
        <v>4.0210390340298816E-2</v>
      </c>
      <c r="L37" s="85">
        <v>3.7724313839590574E-3</v>
      </c>
      <c r="M37" s="85">
        <v>6.1454023204865673E-3</v>
      </c>
      <c r="N37" s="85">
        <v>3.3338932770579151E-2</v>
      </c>
      <c r="O37" s="85">
        <v>1.591283360641712E-3</v>
      </c>
      <c r="P37" s="85">
        <v>2.6424545159246613E-2</v>
      </c>
      <c r="Q37" s="85">
        <v>9.2477421458227842E-3</v>
      </c>
      <c r="R37" s="85">
        <v>5.7167646322729901E-3</v>
      </c>
      <c r="S37" s="85">
        <v>1.2373479948384541E-2</v>
      </c>
      <c r="T37" s="85">
        <v>1.3818024303153103E-2</v>
      </c>
      <c r="U37" s="85">
        <v>1.3496085809274086E-3</v>
      </c>
      <c r="V37" s="85">
        <v>1.5080005526414447E-2</v>
      </c>
      <c r="W37" s="85">
        <v>1.8262204065522805E-3</v>
      </c>
      <c r="X37" s="85">
        <v>0.16962760305948343</v>
      </c>
      <c r="Y37" s="85">
        <v>1.5278271627688293E-2</v>
      </c>
      <c r="Z37" s="85">
        <v>7.5915482677166735E-4</v>
      </c>
      <c r="AA37" s="85">
        <v>2.5889447595112271E-2</v>
      </c>
      <c r="AB37" s="85">
        <v>0</v>
      </c>
    </row>
    <row r="38" spans="1:28" ht="16.149999999999999" customHeight="1" x14ac:dyDescent="0.25">
      <c r="A38" s="18" t="s">
        <v>105</v>
      </c>
      <c r="B38" s="11" t="s">
        <v>295</v>
      </c>
      <c r="C38" s="12" t="s">
        <v>120</v>
      </c>
      <c r="D38" s="85">
        <v>0</v>
      </c>
      <c r="E38" s="85">
        <v>0</v>
      </c>
      <c r="F38" s="85">
        <v>0</v>
      </c>
      <c r="G38" s="85">
        <v>0</v>
      </c>
      <c r="H38" s="85">
        <v>0</v>
      </c>
      <c r="I38" s="85">
        <v>0</v>
      </c>
      <c r="J38" s="85">
        <v>0</v>
      </c>
      <c r="K38" s="85">
        <v>0</v>
      </c>
      <c r="L38" s="85">
        <v>0</v>
      </c>
      <c r="M38" s="85">
        <v>0</v>
      </c>
      <c r="N38" s="85">
        <v>0</v>
      </c>
      <c r="O38" s="85">
        <v>0</v>
      </c>
      <c r="P38" s="85">
        <v>0</v>
      </c>
      <c r="Q38" s="85">
        <v>0</v>
      </c>
      <c r="R38" s="85">
        <v>0</v>
      </c>
      <c r="S38" s="85">
        <v>0</v>
      </c>
      <c r="T38" s="85">
        <v>0</v>
      </c>
      <c r="U38" s="85">
        <v>0</v>
      </c>
      <c r="V38" s="85">
        <v>0</v>
      </c>
      <c r="W38" s="85">
        <v>0</v>
      </c>
      <c r="X38" s="85">
        <v>0</v>
      </c>
      <c r="Y38" s="85">
        <v>0</v>
      </c>
      <c r="Z38" s="85">
        <v>0</v>
      </c>
      <c r="AA38" s="85">
        <v>0</v>
      </c>
      <c r="AB38" s="85">
        <v>0</v>
      </c>
    </row>
    <row r="39" spans="1:28" ht="16.149999999999999" customHeight="1" x14ac:dyDescent="0.25">
      <c r="A39" s="17" t="s">
        <v>104</v>
      </c>
      <c r="B39" s="11" t="s">
        <v>295</v>
      </c>
      <c r="C39" s="12">
        <f>SUM(D39:AB39)</f>
        <v>1</v>
      </c>
      <c r="D39" s="85">
        <v>0.46424978916672593</v>
      </c>
      <c r="E39" s="85">
        <v>0</v>
      </c>
      <c r="F39" s="85">
        <v>0</v>
      </c>
      <c r="G39" s="85">
        <v>0</v>
      </c>
      <c r="H39" s="85">
        <v>0</v>
      </c>
      <c r="I39" s="85">
        <v>0.42362755159064813</v>
      </c>
      <c r="J39" s="85">
        <v>0</v>
      </c>
      <c r="K39" s="85">
        <v>0</v>
      </c>
      <c r="L39" s="85">
        <v>0</v>
      </c>
      <c r="M39" s="85">
        <v>0</v>
      </c>
      <c r="N39" s="85">
        <v>0</v>
      </c>
      <c r="O39" s="85">
        <v>0</v>
      </c>
      <c r="P39" s="85">
        <v>0</v>
      </c>
      <c r="Q39" s="85">
        <v>0</v>
      </c>
      <c r="R39" s="85">
        <v>0</v>
      </c>
      <c r="S39" s="85">
        <v>0.11212265924262592</v>
      </c>
      <c r="T39" s="85">
        <v>0</v>
      </c>
      <c r="U39" s="85">
        <v>0</v>
      </c>
      <c r="V39" s="85">
        <v>0</v>
      </c>
      <c r="W39" s="85">
        <v>0</v>
      </c>
      <c r="X39" s="85">
        <v>0</v>
      </c>
      <c r="Y39" s="85">
        <v>0</v>
      </c>
      <c r="Z39" s="85">
        <v>0</v>
      </c>
      <c r="AA39" s="85">
        <v>0</v>
      </c>
      <c r="AB39" s="85">
        <v>0</v>
      </c>
    </row>
    <row r="40" spans="1:28" ht="16.149999999999999" customHeight="1" x14ac:dyDescent="0.25">
      <c r="A40" s="17" t="s">
        <v>61</v>
      </c>
      <c r="B40" s="11" t="s">
        <v>295</v>
      </c>
      <c r="C40" s="12" t="s">
        <v>120</v>
      </c>
      <c r="D40" s="85">
        <v>0</v>
      </c>
      <c r="E40" s="85">
        <v>0</v>
      </c>
      <c r="F40" s="85">
        <v>0</v>
      </c>
      <c r="G40" s="85">
        <v>0</v>
      </c>
      <c r="H40" s="85">
        <v>0</v>
      </c>
      <c r="I40" s="85">
        <v>0</v>
      </c>
      <c r="J40" s="85">
        <v>0</v>
      </c>
      <c r="K40" s="85">
        <v>0</v>
      </c>
      <c r="L40" s="85">
        <v>0</v>
      </c>
      <c r="M40" s="85">
        <v>0</v>
      </c>
      <c r="N40" s="85">
        <v>0</v>
      </c>
      <c r="O40" s="85">
        <v>0</v>
      </c>
      <c r="P40" s="85">
        <v>0</v>
      </c>
      <c r="Q40" s="85">
        <v>0</v>
      </c>
      <c r="R40" s="85">
        <v>0</v>
      </c>
      <c r="S40" s="85">
        <v>0</v>
      </c>
      <c r="T40" s="85">
        <v>0</v>
      </c>
      <c r="U40" s="85">
        <v>0</v>
      </c>
      <c r="V40" s="85">
        <v>0</v>
      </c>
      <c r="W40" s="85">
        <v>0</v>
      </c>
      <c r="X40" s="85">
        <v>0</v>
      </c>
      <c r="Y40" s="85">
        <v>0</v>
      </c>
      <c r="Z40" s="85">
        <v>0</v>
      </c>
      <c r="AA40" s="85">
        <v>0</v>
      </c>
      <c r="AB40" s="85">
        <v>0</v>
      </c>
    </row>
    <row r="41" spans="1:28" ht="16.149999999999999" customHeight="1" x14ac:dyDescent="0.25">
      <c r="A41" s="17" t="s">
        <v>117</v>
      </c>
      <c r="B41" s="11" t="s">
        <v>295</v>
      </c>
      <c r="C41" s="14">
        <f>SUM(D41:AB41)</f>
        <v>0.99999999999999989</v>
      </c>
      <c r="D41" s="86">
        <v>0.27215054909905106</v>
      </c>
      <c r="E41" s="86">
        <v>1.8159324203343962E-6</v>
      </c>
      <c r="F41" s="86">
        <v>1.3637652476711315E-3</v>
      </c>
      <c r="G41" s="86">
        <v>1.1076539216746841E-2</v>
      </c>
      <c r="H41" s="86">
        <v>4.6103929963118417E-3</v>
      </c>
      <c r="I41" s="86">
        <v>0.27572170991309725</v>
      </c>
      <c r="J41" s="86">
        <v>5.8562523461198326E-3</v>
      </c>
      <c r="K41" s="86">
        <v>0.1005927981676723</v>
      </c>
      <c r="L41" s="86">
        <v>7.7825675157188411E-6</v>
      </c>
      <c r="M41" s="86">
        <v>4.8510040420061485E-3</v>
      </c>
      <c r="N41" s="86">
        <v>1.5070034027979368E-2</v>
      </c>
      <c r="O41" s="86">
        <v>1.3449703471206706E-2</v>
      </c>
      <c r="P41" s="86">
        <v>5.6869815026529477E-3</v>
      </c>
      <c r="Q41" s="86">
        <v>6.6208896045392082E-3</v>
      </c>
      <c r="R41" s="86">
        <v>5.2451910866773083E-3</v>
      </c>
      <c r="S41" s="86">
        <v>5.7670122386062565E-3</v>
      </c>
      <c r="T41" s="86">
        <v>1.4679608557607473E-2</v>
      </c>
      <c r="U41" s="86">
        <v>1.239412789715804E-2</v>
      </c>
      <c r="V41" s="86">
        <v>5.2904986005646512E-2</v>
      </c>
      <c r="W41" s="86">
        <v>8.8980688596385416E-5</v>
      </c>
      <c r="X41" s="86">
        <v>0.18277761909987342</v>
      </c>
      <c r="Y41" s="86">
        <v>5.2846227620902833E-3</v>
      </c>
      <c r="Z41" s="86">
        <v>3.608517138121636E-4</v>
      </c>
      <c r="AA41" s="86">
        <v>3.4367818149414401E-3</v>
      </c>
      <c r="AB41" s="86">
        <v>0</v>
      </c>
    </row>
    <row r="42" spans="1:28" ht="16.149999999999999" customHeight="1" x14ac:dyDescent="0.25">
      <c r="A42" s="17" t="s">
        <v>103</v>
      </c>
      <c r="B42" s="11" t="s">
        <v>142</v>
      </c>
      <c r="C42" s="14" t="s">
        <v>294</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row>
    <row r="43" spans="1:28" ht="16.149999999999999" customHeight="1" x14ac:dyDescent="0.25">
      <c r="A43" s="17" t="s">
        <v>102</v>
      </c>
      <c r="B43" s="11" t="s">
        <v>62</v>
      </c>
      <c r="C43" s="12">
        <f>SUM(D43:AB43)</f>
        <v>1</v>
      </c>
      <c r="D43" s="85">
        <v>2.0777308904668376E-2</v>
      </c>
      <c r="E43" s="85">
        <v>0</v>
      </c>
      <c r="F43" s="85">
        <v>0</v>
      </c>
      <c r="G43" s="85">
        <v>0</v>
      </c>
      <c r="H43" s="85">
        <v>0</v>
      </c>
      <c r="I43" s="85">
        <v>6.6408652185845615E-2</v>
      </c>
      <c r="J43" s="85">
        <v>0</v>
      </c>
      <c r="K43" s="85">
        <v>6.9993947079103136E-3</v>
      </c>
      <c r="L43" s="85">
        <v>0</v>
      </c>
      <c r="M43" s="85">
        <v>0</v>
      </c>
      <c r="N43" s="85">
        <v>0</v>
      </c>
      <c r="O43" s="85">
        <v>0</v>
      </c>
      <c r="P43" s="85">
        <v>0</v>
      </c>
      <c r="Q43" s="85">
        <v>0</v>
      </c>
      <c r="R43" s="85">
        <v>0</v>
      </c>
      <c r="S43" s="85">
        <v>0</v>
      </c>
      <c r="T43" s="85">
        <v>0</v>
      </c>
      <c r="U43" s="85">
        <v>0</v>
      </c>
      <c r="V43" s="85">
        <v>0</v>
      </c>
      <c r="W43" s="85">
        <v>0</v>
      </c>
      <c r="X43" s="85">
        <v>0.90225647197959513</v>
      </c>
      <c r="Y43" s="85">
        <v>0</v>
      </c>
      <c r="Z43" s="85">
        <v>0</v>
      </c>
      <c r="AA43" s="85">
        <v>0</v>
      </c>
      <c r="AB43" s="85">
        <v>3.5581722219805352E-3</v>
      </c>
    </row>
    <row r="44" spans="1:28" ht="16.149999999999999" customHeight="1" x14ac:dyDescent="0.25">
      <c r="A44" s="18" t="s">
        <v>101</v>
      </c>
      <c r="B44" s="11" t="s">
        <v>62</v>
      </c>
      <c r="C44" s="12">
        <f>SUM(D44:AB44)</f>
        <v>1</v>
      </c>
      <c r="D44" s="85">
        <v>0.53433901387929961</v>
      </c>
      <c r="E44" s="85">
        <v>0</v>
      </c>
      <c r="F44" s="85">
        <v>0</v>
      </c>
      <c r="G44" s="85">
        <v>0</v>
      </c>
      <c r="H44" s="85">
        <v>0</v>
      </c>
      <c r="I44" s="85">
        <v>0.1458294661016836</v>
      </c>
      <c r="J44" s="85">
        <v>0</v>
      </c>
      <c r="K44" s="85">
        <v>0</v>
      </c>
      <c r="L44" s="85">
        <v>0</v>
      </c>
      <c r="M44" s="85">
        <v>0</v>
      </c>
      <c r="N44" s="85">
        <v>0</v>
      </c>
      <c r="O44" s="85">
        <v>0</v>
      </c>
      <c r="P44" s="85">
        <v>0</v>
      </c>
      <c r="Q44" s="85">
        <v>0</v>
      </c>
      <c r="R44" s="85">
        <v>0</v>
      </c>
      <c r="S44" s="85">
        <v>0</v>
      </c>
      <c r="T44" s="85">
        <v>0</v>
      </c>
      <c r="U44" s="85">
        <v>0</v>
      </c>
      <c r="V44" s="85">
        <v>0</v>
      </c>
      <c r="W44" s="85">
        <v>0</v>
      </c>
      <c r="X44" s="85">
        <v>0.29272261565971747</v>
      </c>
      <c r="Y44" s="85">
        <v>0</v>
      </c>
      <c r="Z44" s="85">
        <v>0</v>
      </c>
      <c r="AA44" s="85">
        <v>0</v>
      </c>
      <c r="AB44" s="85">
        <v>2.7108904359299319E-2</v>
      </c>
    </row>
    <row r="45" spans="1:28" ht="16.149999999999999" customHeight="1" x14ac:dyDescent="0.25">
      <c r="A45" s="18" t="s">
        <v>99</v>
      </c>
      <c r="B45" s="11" t="s">
        <v>142</v>
      </c>
      <c r="C45" s="12" t="s">
        <v>294</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row>
    <row r="46" spans="1:28" ht="16.149999999999999" customHeight="1" x14ac:dyDescent="0.25">
      <c r="A46" s="18" t="s">
        <v>63</v>
      </c>
      <c r="B46" s="28" t="s">
        <v>272</v>
      </c>
      <c r="C46" s="14">
        <f>SUM(D46:AB46)</f>
        <v>0.99999999999999967</v>
      </c>
      <c r="D46" s="86">
        <v>0.32762400553529386</v>
      </c>
      <c r="E46" s="86">
        <v>9.6322729933926238E-2</v>
      </c>
      <c r="F46" s="86">
        <v>4.6659688411619044E-3</v>
      </c>
      <c r="G46" s="86">
        <v>5.7152415735035825E-3</v>
      </c>
      <c r="H46" s="86">
        <v>2.0729472651745365E-2</v>
      </c>
      <c r="I46" s="86">
        <v>0.10463073963589729</v>
      </c>
      <c r="J46" s="86">
        <v>1.3896527515529996E-2</v>
      </c>
      <c r="K46" s="86">
        <v>4.7128566323414244E-2</v>
      </c>
      <c r="L46" s="86">
        <v>2.6561300084398023E-3</v>
      </c>
      <c r="M46" s="86">
        <v>2.0856196411690012E-2</v>
      </c>
      <c r="N46" s="86">
        <v>8.1787514668275208E-3</v>
      </c>
      <c r="O46" s="86">
        <v>6.3159121956412097E-3</v>
      </c>
      <c r="P46" s="86">
        <v>7.5180137824761309E-2</v>
      </c>
      <c r="Q46" s="86">
        <v>2.2774794137251971E-2</v>
      </c>
      <c r="R46" s="86">
        <v>4.8687268570733397E-3</v>
      </c>
      <c r="S46" s="86">
        <v>2.5646354537597671E-2</v>
      </c>
      <c r="T46" s="86">
        <v>2.1393505153855318E-2</v>
      </c>
      <c r="U46" s="86">
        <v>1.2930892464751787E-2</v>
      </c>
      <c r="V46" s="86">
        <v>1.3389632475751409E-2</v>
      </c>
      <c r="W46" s="86">
        <v>5.1703294057416005E-3</v>
      </c>
      <c r="X46" s="86">
        <v>0.11632480820358933</v>
      </c>
      <c r="Y46" s="86">
        <v>5.9864304197851268E-3</v>
      </c>
      <c r="Z46" s="86">
        <v>1.3052547274298647E-3</v>
      </c>
      <c r="AA46" s="86">
        <v>3.6308891699340276E-2</v>
      </c>
      <c r="AB46" s="86">
        <v>0</v>
      </c>
    </row>
    <row r="47" spans="1:28" ht="16.149999999999999" customHeight="1" x14ac:dyDescent="0.25">
      <c r="A47" s="18" t="s">
        <v>64</v>
      </c>
      <c r="B47" s="11" t="s">
        <v>33</v>
      </c>
      <c r="C47" s="12" t="s">
        <v>120</v>
      </c>
      <c r="D47" s="84">
        <v>0</v>
      </c>
      <c r="E47" s="84">
        <v>0</v>
      </c>
      <c r="F47" s="84">
        <v>0</v>
      </c>
      <c r="G47" s="84">
        <v>0</v>
      </c>
      <c r="H47" s="84">
        <v>0</v>
      </c>
      <c r="I47" s="84">
        <v>0</v>
      </c>
      <c r="J47" s="84">
        <v>0</v>
      </c>
      <c r="K47" s="84">
        <v>0</v>
      </c>
      <c r="L47" s="84">
        <v>0</v>
      </c>
      <c r="M47" s="84">
        <v>0</v>
      </c>
      <c r="N47" s="84">
        <v>0</v>
      </c>
      <c r="O47" s="84">
        <v>0</v>
      </c>
      <c r="P47" s="84">
        <v>0</v>
      </c>
      <c r="Q47" s="84">
        <v>0</v>
      </c>
      <c r="R47" s="84">
        <v>0</v>
      </c>
      <c r="S47" s="84">
        <v>0</v>
      </c>
      <c r="T47" s="84">
        <v>0</v>
      </c>
      <c r="U47" s="84">
        <v>0</v>
      </c>
      <c r="V47" s="84">
        <v>0</v>
      </c>
      <c r="W47" s="84">
        <v>0</v>
      </c>
      <c r="X47" s="84">
        <v>0</v>
      </c>
      <c r="Y47" s="84">
        <v>0</v>
      </c>
      <c r="Z47" s="84">
        <v>0</v>
      </c>
      <c r="AA47" s="84">
        <v>0</v>
      </c>
      <c r="AB47" s="84">
        <v>0</v>
      </c>
    </row>
    <row r="48" spans="1:28" ht="16.149999999999999" customHeight="1" x14ac:dyDescent="0.25">
      <c r="A48" s="17" t="s">
        <v>193</v>
      </c>
      <c r="B48" s="11" t="s">
        <v>62</v>
      </c>
      <c r="C48" s="12">
        <f t="shared" ref="C48:C54" si="0">SUM(D48:AB48)</f>
        <v>1</v>
      </c>
      <c r="D48" s="84">
        <v>0.53331497170842013</v>
      </c>
      <c r="E48" s="84">
        <v>0</v>
      </c>
      <c r="F48" s="84">
        <v>0</v>
      </c>
      <c r="G48" s="84">
        <v>0</v>
      </c>
      <c r="H48" s="84">
        <v>0</v>
      </c>
      <c r="I48" s="84">
        <v>0.14523818741210134</v>
      </c>
      <c r="J48" s="84">
        <v>0</v>
      </c>
      <c r="K48" s="84">
        <v>0</v>
      </c>
      <c r="L48" s="84">
        <v>0</v>
      </c>
      <c r="M48" s="84">
        <v>0</v>
      </c>
      <c r="N48" s="84">
        <v>0</v>
      </c>
      <c r="O48" s="84">
        <v>0</v>
      </c>
      <c r="P48" s="84">
        <v>0</v>
      </c>
      <c r="Q48" s="84">
        <v>0</v>
      </c>
      <c r="R48" s="84">
        <v>0</v>
      </c>
      <c r="S48" s="84">
        <v>0</v>
      </c>
      <c r="T48" s="84">
        <v>0</v>
      </c>
      <c r="U48" s="84">
        <v>0</v>
      </c>
      <c r="V48" s="84">
        <v>0</v>
      </c>
      <c r="W48" s="84">
        <v>0</v>
      </c>
      <c r="X48" s="84">
        <v>0.29305330673261881</v>
      </c>
      <c r="Y48" s="84">
        <v>0</v>
      </c>
      <c r="Z48" s="84">
        <v>0</v>
      </c>
      <c r="AA48" s="84">
        <v>0</v>
      </c>
      <c r="AB48" s="84">
        <v>2.8393534146859703E-2</v>
      </c>
    </row>
    <row r="49" spans="1:28" ht="16.149999999999999" customHeight="1" x14ac:dyDescent="0.25">
      <c r="A49" s="18" t="s">
        <v>65</v>
      </c>
      <c r="B49" s="11" t="s">
        <v>66</v>
      </c>
      <c r="C49" s="12">
        <f t="shared" si="0"/>
        <v>0.99933598346156916</v>
      </c>
      <c r="D49" s="84">
        <v>0.53795450475141815</v>
      </c>
      <c r="E49" s="84">
        <v>0</v>
      </c>
      <c r="F49" s="84">
        <v>0</v>
      </c>
      <c r="G49" s="84">
        <v>1.2745067935550667E-2</v>
      </c>
      <c r="H49" s="84">
        <v>2.3127555134632538E-5</v>
      </c>
      <c r="I49" s="84">
        <v>0.21977768079633858</v>
      </c>
      <c r="J49" s="84">
        <v>0</v>
      </c>
      <c r="K49" s="84">
        <v>2.796926482713908E-2</v>
      </c>
      <c r="L49" s="84">
        <v>0</v>
      </c>
      <c r="M49" s="84">
        <v>1.4276797768612052E-2</v>
      </c>
      <c r="N49" s="84">
        <v>2.1434868918741575E-2</v>
      </c>
      <c r="O49" s="84">
        <v>0</v>
      </c>
      <c r="P49" s="84">
        <v>0</v>
      </c>
      <c r="Q49" s="84">
        <v>0</v>
      </c>
      <c r="R49" s="84">
        <v>0</v>
      </c>
      <c r="S49" s="84">
        <v>0</v>
      </c>
      <c r="T49" s="84">
        <v>1.3767107170971394E-2</v>
      </c>
      <c r="U49" s="84">
        <v>1.2058251210898977E-3</v>
      </c>
      <c r="V49" s="84">
        <v>0</v>
      </c>
      <c r="W49" s="84">
        <v>0</v>
      </c>
      <c r="X49" s="84">
        <v>0.12715323293725822</v>
      </c>
      <c r="Y49" s="84">
        <v>8.2934272622046208E-4</v>
      </c>
      <c r="Z49" s="84">
        <v>0</v>
      </c>
      <c r="AA49" s="84">
        <v>2.2199162953094285E-2</v>
      </c>
      <c r="AB49" s="84">
        <v>0</v>
      </c>
    </row>
    <row r="50" spans="1:28" ht="16.149999999999999" customHeight="1" x14ac:dyDescent="0.25">
      <c r="A50" s="17" t="s">
        <v>100</v>
      </c>
      <c r="B50" s="11" t="s">
        <v>62</v>
      </c>
      <c r="C50" s="12">
        <f t="shared" si="0"/>
        <v>1</v>
      </c>
      <c r="D50" s="84">
        <v>2.4537965903540928E-2</v>
      </c>
      <c r="E50" s="84">
        <v>0</v>
      </c>
      <c r="F50" s="84">
        <v>0</v>
      </c>
      <c r="G50" s="84">
        <v>0</v>
      </c>
      <c r="H50" s="84">
        <v>0</v>
      </c>
      <c r="I50" s="84">
        <v>6.942190961170136E-2</v>
      </c>
      <c r="J50" s="84">
        <v>0</v>
      </c>
      <c r="K50" s="84">
        <v>9.6852536339105226E-3</v>
      </c>
      <c r="L50" s="84">
        <v>0</v>
      </c>
      <c r="M50" s="84">
        <v>0</v>
      </c>
      <c r="N50" s="84">
        <v>0</v>
      </c>
      <c r="O50" s="84">
        <v>0</v>
      </c>
      <c r="P50" s="84">
        <v>0</v>
      </c>
      <c r="Q50" s="84">
        <v>0</v>
      </c>
      <c r="R50" s="84">
        <v>0</v>
      </c>
      <c r="S50" s="84">
        <v>0</v>
      </c>
      <c r="T50" s="84">
        <v>0</v>
      </c>
      <c r="U50" s="84">
        <v>0</v>
      </c>
      <c r="V50" s="84">
        <v>0</v>
      </c>
      <c r="W50" s="84">
        <v>0</v>
      </c>
      <c r="X50" s="84">
        <v>0.89192969549951984</v>
      </c>
      <c r="Y50" s="84">
        <v>0</v>
      </c>
      <c r="Z50" s="84">
        <v>0</v>
      </c>
      <c r="AA50" s="84">
        <v>0</v>
      </c>
      <c r="AB50" s="84">
        <v>4.425175351327356E-3</v>
      </c>
    </row>
    <row r="51" spans="1:28" ht="16.149999999999999" customHeight="1" x14ac:dyDescent="0.25">
      <c r="A51" s="18" t="s">
        <v>67</v>
      </c>
      <c r="B51" s="11" t="s">
        <v>50</v>
      </c>
      <c r="C51" s="12">
        <f t="shared" si="0"/>
        <v>1</v>
      </c>
      <c r="D51" s="84">
        <v>1.1072446747995283E-4</v>
      </c>
      <c r="E51" s="84">
        <v>0</v>
      </c>
      <c r="F51" s="84">
        <v>8.96110561543342E-3</v>
      </c>
      <c r="G51" s="84">
        <v>0</v>
      </c>
      <c r="H51" s="84">
        <v>1.4540840299313328E-4</v>
      </c>
      <c r="I51" s="84">
        <v>3.7123627169518398E-4</v>
      </c>
      <c r="J51" s="84">
        <v>0</v>
      </c>
      <c r="K51" s="84">
        <v>7.5275956234016896E-5</v>
      </c>
      <c r="L51" s="84">
        <v>0</v>
      </c>
      <c r="M51" s="84">
        <v>8.2157137828816224E-5</v>
      </c>
      <c r="N51" s="84">
        <v>4.287879723062329E-4</v>
      </c>
      <c r="O51" s="84">
        <v>3.0144649387811161E-2</v>
      </c>
      <c r="P51" s="84">
        <v>0.70266136301332915</v>
      </c>
      <c r="Q51" s="84">
        <v>0</v>
      </c>
      <c r="R51" s="84">
        <v>4.8219706258344304E-3</v>
      </c>
      <c r="S51" s="84">
        <v>2.138726845171468E-3</v>
      </c>
      <c r="T51" s="84">
        <v>1.8183487610814827E-2</v>
      </c>
      <c r="U51" s="84">
        <v>0.23163266667889987</v>
      </c>
      <c r="V51" s="84">
        <v>7.5345463118812848E-5</v>
      </c>
      <c r="W51" s="84">
        <v>0</v>
      </c>
      <c r="X51" s="84">
        <v>0</v>
      </c>
      <c r="Y51" s="84">
        <v>0</v>
      </c>
      <c r="Z51" s="84">
        <v>0</v>
      </c>
      <c r="AA51" s="84">
        <v>1.6709455104947055E-4</v>
      </c>
      <c r="AB51" s="84">
        <v>0</v>
      </c>
    </row>
    <row r="52" spans="1:28" ht="16.149999999999999" customHeight="1" x14ac:dyDescent="0.25">
      <c r="A52" s="27" t="s">
        <v>98</v>
      </c>
      <c r="B52" s="28" t="s">
        <v>57</v>
      </c>
      <c r="C52" s="12" t="s">
        <v>294</v>
      </c>
      <c r="D52" s="84"/>
      <c r="E52" s="84"/>
      <c r="F52" s="84"/>
      <c r="G52" s="84"/>
      <c r="H52" s="84"/>
      <c r="I52" s="84"/>
      <c r="J52" s="84"/>
      <c r="K52" s="84"/>
      <c r="L52" s="84"/>
      <c r="M52" s="84"/>
      <c r="N52" s="84"/>
      <c r="O52" s="84"/>
      <c r="P52" s="84"/>
      <c r="Q52" s="84"/>
      <c r="R52" s="84"/>
      <c r="S52" s="84"/>
      <c r="T52" s="84"/>
      <c r="U52" s="84"/>
      <c r="V52" s="84"/>
      <c r="W52" s="84"/>
      <c r="X52" s="84"/>
      <c r="Y52" s="84"/>
      <c r="Z52" s="84"/>
      <c r="AA52" s="84"/>
      <c r="AB52" s="84"/>
    </row>
    <row r="53" spans="1:28" ht="16.149999999999999" customHeight="1" x14ac:dyDescent="0.25">
      <c r="A53" s="17" t="s">
        <v>68</v>
      </c>
      <c r="B53" s="11" t="s">
        <v>57</v>
      </c>
      <c r="C53" s="14">
        <f t="shared" si="0"/>
        <v>1</v>
      </c>
      <c r="D53" s="86">
        <v>0</v>
      </c>
      <c r="E53" s="86">
        <v>0</v>
      </c>
      <c r="F53" s="86">
        <v>0</v>
      </c>
      <c r="G53" s="86">
        <v>0</v>
      </c>
      <c r="H53" s="86">
        <v>1</v>
      </c>
      <c r="I53" s="86">
        <v>0</v>
      </c>
      <c r="J53" s="86">
        <v>0</v>
      </c>
      <c r="K53" s="86">
        <v>0</v>
      </c>
      <c r="L53" s="86">
        <v>0</v>
      </c>
      <c r="M53" s="86">
        <v>0</v>
      </c>
      <c r="N53" s="86">
        <v>0</v>
      </c>
      <c r="O53" s="86">
        <v>0</v>
      </c>
      <c r="P53" s="86">
        <v>0</v>
      </c>
      <c r="Q53" s="86">
        <v>0</v>
      </c>
      <c r="R53" s="86">
        <v>0</v>
      </c>
      <c r="S53" s="86">
        <v>0</v>
      </c>
      <c r="T53" s="86">
        <v>0</v>
      </c>
      <c r="U53" s="86">
        <v>0</v>
      </c>
      <c r="V53" s="86">
        <v>0</v>
      </c>
      <c r="W53" s="86">
        <v>0</v>
      </c>
      <c r="X53" s="86">
        <v>0</v>
      </c>
      <c r="Y53" s="86">
        <v>0</v>
      </c>
      <c r="Z53" s="86">
        <v>0</v>
      </c>
      <c r="AA53" s="86">
        <v>0</v>
      </c>
      <c r="AB53" s="86">
        <v>0</v>
      </c>
    </row>
    <row r="54" spans="1:28" ht="16.149999999999999" customHeight="1" x14ac:dyDescent="0.25">
      <c r="A54" s="18" t="s">
        <v>69</v>
      </c>
      <c r="B54" s="11" t="s">
        <v>57</v>
      </c>
      <c r="C54" s="14">
        <f t="shared" si="0"/>
        <v>1</v>
      </c>
      <c r="D54" s="86">
        <v>1</v>
      </c>
      <c r="E54" s="86">
        <v>0</v>
      </c>
      <c r="F54" s="86">
        <v>0</v>
      </c>
      <c r="G54" s="86">
        <v>0</v>
      </c>
      <c r="H54" s="86">
        <v>0</v>
      </c>
      <c r="I54" s="86">
        <v>0</v>
      </c>
      <c r="J54" s="86">
        <v>0</v>
      </c>
      <c r="K54" s="86">
        <v>0</v>
      </c>
      <c r="L54" s="86">
        <v>0</v>
      </c>
      <c r="M54" s="86">
        <v>0</v>
      </c>
      <c r="N54" s="86">
        <v>0</v>
      </c>
      <c r="O54" s="86">
        <v>0</v>
      </c>
      <c r="P54" s="86">
        <v>0</v>
      </c>
      <c r="Q54" s="86">
        <v>0</v>
      </c>
      <c r="R54" s="86">
        <v>0</v>
      </c>
      <c r="S54" s="86">
        <v>0</v>
      </c>
      <c r="T54" s="86">
        <v>0</v>
      </c>
      <c r="U54" s="86">
        <v>0</v>
      </c>
      <c r="V54" s="86">
        <v>0</v>
      </c>
      <c r="W54" s="86">
        <v>0</v>
      </c>
      <c r="X54" s="86">
        <v>0</v>
      </c>
      <c r="Y54" s="86">
        <v>0</v>
      </c>
      <c r="Z54" s="86">
        <v>0</v>
      </c>
      <c r="AA54" s="86">
        <v>0</v>
      </c>
      <c r="AB54" s="86">
        <v>0</v>
      </c>
    </row>
    <row r="55" spans="1:28" ht="16.149999999999999" customHeight="1" x14ac:dyDescent="0.25">
      <c r="A55" s="18" t="s">
        <v>70</v>
      </c>
      <c r="B55" s="11" t="s">
        <v>71</v>
      </c>
      <c r="C55" s="12" t="s">
        <v>120</v>
      </c>
      <c r="D55" s="84">
        <v>0</v>
      </c>
      <c r="E55" s="84">
        <v>0</v>
      </c>
      <c r="F55" s="84">
        <v>0</v>
      </c>
      <c r="G55" s="84">
        <v>0</v>
      </c>
      <c r="H55" s="84">
        <v>0</v>
      </c>
      <c r="I55" s="84">
        <v>0</v>
      </c>
      <c r="J55" s="84">
        <v>0</v>
      </c>
      <c r="K55" s="84">
        <v>0</v>
      </c>
      <c r="L55" s="84">
        <v>0</v>
      </c>
      <c r="M55" s="84">
        <v>0</v>
      </c>
      <c r="N55" s="84">
        <v>0</v>
      </c>
      <c r="O55" s="84">
        <v>0</v>
      </c>
      <c r="P55" s="84">
        <v>0</v>
      </c>
      <c r="Q55" s="84">
        <v>0</v>
      </c>
      <c r="R55" s="84">
        <v>0</v>
      </c>
      <c r="S55" s="84">
        <v>0</v>
      </c>
      <c r="T55" s="84">
        <v>0</v>
      </c>
      <c r="U55" s="84">
        <v>0</v>
      </c>
      <c r="V55" s="84">
        <v>0</v>
      </c>
      <c r="W55" s="84">
        <v>0</v>
      </c>
      <c r="X55" s="84">
        <v>0</v>
      </c>
      <c r="Y55" s="84">
        <v>0</v>
      </c>
      <c r="Z55" s="84">
        <v>0</v>
      </c>
      <c r="AA55" s="84">
        <v>0</v>
      </c>
      <c r="AB55" s="84">
        <v>0</v>
      </c>
    </row>
    <row r="56" spans="1:28" ht="16.149999999999999" customHeight="1" x14ac:dyDescent="0.25">
      <c r="A56" s="17" t="s">
        <v>72</v>
      </c>
      <c r="B56" s="11" t="s">
        <v>73</v>
      </c>
      <c r="C56" s="12" t="s">
        <v>120</v>
      </c>
      <c r="D56" s="84">
        <v>0</v>
      </c>
      <c r="E56" s="84">
        <v>0</v>
      </c>
      <c r="F56" s="84">
        <v>0</v>
      </c>
      <c r="G56" s="84">
        <v>0</v>
      </c>
      <c r="H56" s="84">
        <v>0</v>
      </c>
      <c r="I56" s="84">
        <v>0</v>
      </c>
      <c r="J56" s="84">
        <v>0</v>
      </c>
      <c r="K56" s="84">
        <v>0</v>
      </c>
      <c r="L56" s="84">
        <v>0</v>
      </c>
      <c r="M56" s="84">
        <v>0</v>
      </c>
      <c r="N56" s="84">
        <v>0</v>
      </c>
      <c r="O56" s="84">
        <v>0</v>
      </c>
      <c r="P56" s="84">
        <v>0</v>
      </c>
      <c r="Q56" s="84">
        <v>0</v>
      </c>
      <c r="R56" s="84">
        <v>0</v>
      </c>
      <c r="S56" s="84">
        <v>0</v>
      </c>
      <c r="T56" s="84">
        <v>0</v>
      </c>
      <c r="U56" s="84">
        <v>0</v>
      </c>
      <c r="V56" s="84">
        <v>0</v>
      </c>
      <c r="W56" s="84">
        <v>0</v>
      </c>
      <c r="X56" s="84">
        <v>0</v>
      </c>
      <c r="Y56" s="84">
        <v>0</v>
      </c>
      <c r="Z56" s="84">
        <v>0</v>
      </c>
      <c r="AA56" s="84">
        <v>0</v>
      </c>
      <c r="AB56" s="84">
        <v>0</v>
      </c>
    </row>
    <row r="57" spans="1:28" ht="16.149999999999999" customHeight="1" x14ac:dyDescent="0.25">
      <c r="A57" s="27" t="s">
        <v>97</v>
      </c>
      <c r="B57" s="28" t="s">
        <v>57</v>
      </c>
      <c r="C57" s="12" t="s">
        <v>294</v>
      </c>
      <c r="D57" s="84"/>
      <c r="E57" s="84"/>
      <c r="F57" s="84"/>
      <c r="G57" s="84"/>
      <c r="H57" s="84"/>
      <c r="I57" s="84"/>
      <c r="J57" s="84"/>
      <c r="K57" s="84"/>
      <c r="L57" s="84"/>
      <c r="M57" s="84"/>
      <c r="N57" s="84"/>
      <c r="O57" s="84"/>
      <c r="P57" s="84"/>
      <c r="Q57" s="84"/>
      <c r="R57" s="84"/>
      <c r="S57" s="84"/>
      <c r="T57" s="84"/>
      <c r="U57" s="84"/>
      <c r="V57" s="84"/>
      <c r="W57" s="84"/>
      <c r="X57" s="84"/>
      <c r="Y57" s="84"/>
      <c r="Z57" s="84"/>
      <c r="AA57" s="84"/>
      <c r="AB57" s="84"/>
    </row>
    <row r="58" spans="1:28" ht="16.149999999999999" customHeight="1" x14ac:dyDescent="0.25">
      <c r="A58" s="17" t="s">
        <v>96</v>
      </c>
      <c r="B58" s="11" t="s">
        <v>57</v>
      </c>
      <c r="C58" s="12">
        <f t="shared" ref="C58:C68" si="1">SUM(D58:AB58)</f>
        <v>0.99999999999999989</v>
      </c>
      <c r="D58" s="86">
        <v>0.15437455809049802</v>
      </c>
      <c r="E58" s="86">
        <v>0.30860065975044221</v>
      </c>
      <c r="F58" s="86">
        <v>1.035420697845872E-2</v>
      </c>
      <c r="G58" s="86">
        <v>0</v>
      </c>
      <c r="H58" s="86">
        <v>1.7210881101496392E-2</v>
      </c>
      <c r="I58" s="86">
        <v>4.8965459975894701E-2</v>
      </c>
      <c r="J58" s="86">
        <v>4.740540934973567E-3</v>
      </c>
      <c r="K58" s="86">
        <v>3.5876131980282971E-2</v>
      </c>
      <c r="L58" s="86">
        <v>1.3076746942174962E-2</v>
      </c>
      <c r="M58" s="86">
        <v>1.1997292557300409E-2</v>
      </c>
      <c r="N58" s="86">
        <v>1.8755834463531299E-2</v>
      </c>
      <c r="O58" s="86">
        <v>5.7299149772408742E-2</v>
      </c>
      <c r="P58" s="86">
        <v>0</v>
      </c>
      <c r="Q58" s="86">
        <v>5.1899361637348616E-2</v>
      </c>
      <c r="R58" s="86">
        <v>3.5123784984764345E-2</v>
      </c>
      <c r="S58" s="86">
        <v>1.0152910123470459E-2</v>
      </c>
      <c r="T58" s="86">
        <v>2.5979875346922549E-2</v>
      </c>
      <c r="U58" s="86">
        <v>1.6498793476975415E-2</v>
      </c>
      <c r="V58" s="86">
        <v>0</v>
      </c>
      <c r="W58" s="86">
        <v>1.3929742365187722E-2</v>
      </c>
      <c r="X58" s="86">
        <v>0.10463158901221117</v>
      </c>
      <c r="Y58" s="86">
        <v>4.6728548674837639E-2</v>
      </c>
      <c r="Z58" s="86">
        <v>1.2241364993973675E-2</v>
      </c>
      <c r="AA58" s="86">
        <v>1.5625668368463828E-3</v>
      </c>
      <c r="AB58" s="86">
        <v>0</v>
      </c>
    </row>
    <row r="59" spans="1:28" ht="16.149999999999999" customHeight="1" x14ac:dyDescent="0.25">
      <c r="A59" s="27" t="s">
        <v>95</v>
      </c>
      <c r="B59" s="28" t="s">
        <v>57</v>
      </c>
      <c r="C59" s="12" t="s">
        <v>294</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row>
    <row r="60" spans="1:28" ht="16.149999999999999" customHeight="1" x14ac:dyDescent="0.25">
      <c r="A60" s="27" t="s">
        <v>74</v>
      </c>
      <c r="B60" s="28" t="s">
        <v>57</v>
      </c>
      <c r="C60" s="12" t="s">
        <v>294</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row>
    <row r="61" spans="1:28" ht="16.149999999999999" customHeight="1" x14ac:dyDescent="0.25">
      <c r="A61" s="18" t="s">
        <v>94</v>
      </c>
      <c r="B61" s="11" t="s">
        <v>57</v>
      </c>
      <c r="C61" s="14">
        <f t="shared" si="1"/>
        <v>1</v>
      </c>
      <c r="D61" s="86">
        <v>0</v>
      </c>
      <c r="E61" s="86">
        <v>0</v>
      </c>
      <c r="F61" s="86">
        <v>0</v>
      </c>
      <c r="G61" s="86">
        <v>0</v>
      </c>
      <c r="H61" s="86">
        <v>0</v>
      </c>
      <c r="I61" s="86">
        <v>0</v>
      </c>
      <c r="J61" s="86">
        <v>0</v>
      </c>
      <c r="K61" s="86">
        <v>0</v>
      </c>
      <c r="L61" s="86">
        <v>0</v>
      </c>
      <c r="M61" s="86">
        <v>0</v>
      </c>
      <c r="N61" s="86">
        <v>0</v>
      </c>
      <c r="O61" s="86">
        <v>0</v>
      </c>
      <c r="P61" s="86">
        <v>0</v>
      </c>
      <c r="Q61" s="86">
        <v>0</v>
      </c>
      <c r="R61" s="86">
        <v>0</v>
      </c>
      <c r="S61" s="86">
        <v>0</v>
      </c>
      <c r="T61" s="86">
        <v>0</v>
      </c>
      <c r="U61" s="86">
        <v>0</v>
      </c>
      <c r="V61" s="86">
        <v>0</v>
      </c>
      <c r="W61" s="86">
        <v>0</v>
      </c>
      <c r="X61" s="86">
        <v>0</v>
      </c>
      <c r="Y61" s="86">
        <v>0</v>
      </c>
      <c r="Z61" s="86">
        <v>1</v>
      </c>
      <c r="AA61" s="86">
        <v>0</v>
      </c>
      <c r="AB61" s="86">
        <v>0</v>
      </c>
    </row>
    <row r="62" spans="1:28" ht="16.149999999999999" customHeight="1" x14ac:dyDescent="0.25">
      <c r="A62" s="18" t="s">
        <v>75</v>
      </c>
      <c r="B62" s="11" t="s">
        <v>57</v>
      </c>
      <c r="C62" s="14">
        <f t="shared" si="1"/>
        <v>1</v>
      </c>
      <c r="D62" s="86">
        <v>0</v>
      </c>
      <c r="E62" s="86">
        <v>0</v>
      </c>
      <c r="F62" s="86">
        <v>0</v>
      </c>
      <c r="G62" s="86">
        <v>0</v>
      </c>
      <c r="H62" s="86">
        <v>0</v>
      </c>
      <c r="I62" s="86">
        <v>0</v>
      </c>
      <c r="J62" s="86">
        <v>0</v>
      </c>
      <c r="K62" s="86">
        <v>0</v>
      </c>
      <c r="L62" s="86">
        <v>0</v>
      </c>
      <c r="M62" s="86">
        <v>0</v>
      </c>
      <c r="N62" s="86">
        <v>0</v>
      </c>
      <c r="O62" s="86">
        <v>0</v>
      </c>
      <c r="P62" s="86">
        <v>0</v>
      </c>
      <c r="Q62" s="86">
        <v>0</v>
      </c>
      <c r="R62" s="86">
        <v>0</v>
      </c>
      <c r="S62" s="86">
        <v>0</v>
      </c>
      <c r="T62" s="86">
        <v>0</v>
      </c>
      <c r="U62" s="86">
        <v>0</v>
      </c>
      <c r="V62" s="86">
        <v>0</v>
      </c>
      <c r="W62" s="86">
        <v>0</v>
      </c>
      <c r="X62" s="86">
        <v>0</v>
      </c>
      <c r="Y62" s="86">
        <v>0</v>
      </c>
      <c r="Z62" s="86">
        <v>1</v>
      </c>
      <c r="AA62" s="86">
        <v>0</v>
      </c>
      <c r="AB62" s="86">
        <v>0</v>
      </c>
    </row>
    <row r="63" spans="1:28" ht="16.149999999999999" customHeight="1" x14ac:dyDescent="0.25">
      <c r="A63" s="27" t="s">
        <v>93</v>
      </c>
      <c r="B63" s="28" t="s">
        <v>57</v>
      </c>
      <c r="C63" s="14" t="s">
        <v>294</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row>
    <row r="64" spans="1:28" ht="16.149999999999999" customHeight="1" x14ac:dyDescent="0.25">
      <c r="A64" s="17" t="s">
        <v>92</v>
      </c>
      <c r="B64" s="28" t="s">
        <v>272</v>
      </c>
      <c r="C64" s="14">
        <f t="shared" si="1"/>
        <v>1</v>
      </c>
      <c r="D64" s="86">
        <v>0.4495065673258854</v>
      </c>
      <c r="E64" s="86">
        <v>0.28229687610404086</v>
      </c>
      <c r="F64" s="86">
        <v>1.9046422711249636E-2</v>
      </c>
      <c r="G64" s="86">
        <v>1.1831392838356637E-2</v>
      </c>
      <c r="H64" s="86">
        <v>6.5476984918310787E-3</v>
      </c>
      <c r="I64" s="86">
        <v>3.5321457451736239E-2</v>
      </c>
      <c r="J64" s="86">
        <v>1.6683284526548013E-2</v>
      </c>
      <c r="K64" s="86">
        <v>3.5800365854615972E-3</v>
      </c>
      <c r="L64" s="86">
        <v>5.8882180681934159E-4</v>
      </c>
      <c r="M64" s="86">
        <v>9.264129760624308E-4</v>
      </c>
      <c r="N64" s="86">
        <v>-2.1197585045496298E-4</v>
      </c>
      <c r="O64" s="86">
        <v>3.5140885430978305E-2</v>
      </c>
      <c r="P64" s="86">
        <v>7.1522222134989362E-3</v>
      </c>
      <c r="Q64" s="86">
        <v>3.721353819098239E-3</v>
      </c>
      <c r="R64" s="86">
        <v>1.1383888265173937E-3</v>
      </c>
      <c r="S64" s="86">
        <v>7.2228808303172567E-4</v>
      </c>
      <c r="T64" s="86">
        <v>2.7949408430358084E-3</v>
      </c>
      <c r="U64" s="86">
        <v>1.4021809959724588E-2</v>
      </c>
      <c r="V64" s="86">
        <v>1.3016887409419579E-2</v>
      </c>
      <c r="W64" s="86">
        <v>6.8303329591043623E-4</v>
      </c>
      <c r="X64" s="86">
        <v>5.3441467186923448E-2</v>
      </c>
      <c r="Y64" s="86">
        <v>9.2719807180485659E-3</v>
      </c>
      <c r="Z64" s="86">
        <v>7.4427076381964781E-3</v>
      </c>
      <c r="AA64" s="86">
        <v>2.5335039608080204E-2</v>
      </c>
      <c r="AB64" s="86">
        <v>0</v>
      </c>
    </row>
    <row r="65" spans="1:28" ht="16.149999999999999" customHeight="1" x14ac:dyDescent="0.25">
      <c r="A65" s="17" t="s">
        <v>76</v>
      </c>
      <c r="B65" s="11" t="s">
        <v>57</v>
      </c>
      <c r="C65" s="14">
        <f t="shared" si="1"/>
        <v>1</v>
      </c>
      <c r="D65" s="86">
        <v>1</v>
      </c>
      <c r="E65" s="86">
        <v>0</v>
      </c>
      <c r="F65" s="86">
        <v>0</v>
      </c>
      <c r="G65" s="86">
        <v>0</v>
      </c>
      <c r="H65" s="86">
        <v>0</v>
      </c>
      <c r="I65" s="86">
        <v>0</v>
      </c>
      <c r="J65" s="86">
        <v>0</v>
      </c>
      <c r="K65" s="86">
        <v>0</v>
      </c>
      <c r="L65" s="86">
        <v>0</v>
      </c>
      <c r="M65" s="86">
        <v>0</v>
      </c>
      <c r="N65" s="86">
        <v>0</v>
      </c>
      <c r="O65" s="86">
        <v>0</v>
      </c>
      <c r="P65" s="86">
        <v>0</v>
      </c>
      <c r="Q65" s="86">
        <v>0</v>
      </c>
      <c r="R65" s="86">
        <v>0</v>
      </c>
      <c r="S65" s="86">
        <v>0</v>
      </c>
      <c r="T65" s="86">
        <v>0</v>
      </c>
      <c r="U65" s="86">
        <v>0</v>
      </c>
      <c r="V65" s="86">
        <v>0</v>
      </c>
      <c r="W65" s="86">
        <v>0</v>
      </c>
      <c r="X65" s="86">
        <v>0</v>
      </c>
      <c r="Y65" s="86">
        <v>0</v>
      </c>
      <c r="Z65" s="86">
        <v>0</v>
      </c>
      <c r="AA65" s="86">
        <v>0</v>
      </c>
      <c r="AB65" s="86">
        <v>0</v>
      </c>
    </row>
    <row r="66" spans="1:28" ht="16.149999999999999" customHeight="1" x14ac:dyDescent="0.25">
      <c r="A66" s="49" t="s">
        <v>259</v>
      </c>
      <c r="B66" s="11" t="s">
        <v>257</v>
      </c>
      <c r="C66" s="14">
        <f t="shared" si="1"/>
        <v>1.0000000000000002</v>
      </c>
      <c r="D66" s="86">
        <v>0.36521848569013382</v>
      </c>
      <c r="E66" s="86">
        <v>0</v>
      </c>
      <c r="F66" s="86">
        <v>1.4841980031536633E-3</v>
      </c>
      <c r="G66" s="86">
        <v>7.3655624141773029E-4</v>
      </c>
      <c r="H66" s="86">
        <v>6.092435316814044E-2</v>
      </c>
      <c r="I66" s="86">
        <v>6.7841940879996093E-2</v>
      </c>
      <c r="J66" s="86">
        <v>0.10479174126644791</v>
      </c>
      <c r="K66" s="86">
        <v>2.7432983415667939E-2</v>
      </c>
      <c r="L66" s="86">
        <v>2.1929065654157129E-4</v>
      </c>
      <c r="M66" s="86">
        <v>7.6342012202604984E-3</v>
      </c>
      <c r="N66" s="86">
        <v>2.1067477374511518E-3</v>
      </c>
      <c r="O66" s="86">
        <v>4.4480008382144854E-3</v>
      </c>
      <c r="P66" s="86">
        <v>3.2588590349525472E-2</v>
      </c>
      <c r="Q66" s="86">
        <v>1.5224917261478909E-3</v>
      </c>
      <c r="R66" s="86">
        <v>0.14178711376165271</v>
      </c>
      <c r="S66" s="86">
        <v>1.2553201532300957E-2</v>
      </c>
      <c r="T66" s="86">
        <v>3.518638148911956E-2</v>
      </c>
      <c r="U66" s="86">
        <v>7.3270411603168885E-3</v>
      </c>
      <c r="V66" s="86">
        <v>1.3456852151857209E-3</v>
      </c>
      <c r="W66" s="86">
        <v>1.2992576500549712E-2</v>
      </c>
      <c r="X66" s="86">
        <v>7.2644230946761965E-2</v>
      </c>
      <c r="Y66" s="86">
        <v>1.3124021012752396E-3</v>
      </c>
      <c r="Z66" s="86">
        <v>0</v>
      </c>
      <c r="AA66" s="86">
        <v>3.7901786099738884E-2</v>
      </c>
      <c r="AB66" s="86">
        <v>0</v>
      </c>
    </row>
    <row r="67" spans="1:28" ht="16.149999999999999" customHeight="1" x14ac:dyDescent="0.25">
      <c r="A67" s="27" t="s">
        <v>270</v>
      </c>
      <c r="B67" s="28" t="s">
        <v>58</v>
      </c>
      <c r="C67" s="14">
        <f t="shared" si="1"/>
        <v>1</v>
      </c>
      <c r="D67" s="85">
        <v>0.68747201224609578</v>
      </c>
      <c r="E67" s="86">
        <v>0</v>
      </c>
      <c r="F67" s="86">
        <v>0</v>
      </c>
      <c r="G67" s="86">
        <v>0</v>
      </c>
      <c r="H67" s="86">
        <v>0</v>
      </c>
      <c r="I67" s="86">
        <v>0</v>
      </c>
      <c r="J67" s="86">
        <v>0</v>
      </c>
      <c r="K67" s="86">
        <v>0</v>
      </c>
      <c r="L67" s="86">
        <v>0</v>
      </c>
      <c r="M67" s="86">
        <v>0</v>
      </c>
      <c r="N67" s="86">
        <v>0</v>
      </c>
      <c r="O67" s="86">
        <v>0</v>
      </c>
      <c r="P67" s="86">
        <v>0.1917640864671199</v>
      </c>
      <c r="Q67" s="86">
        <v>0</v>
      </c>
      <c r="R67" s="86">
        <v>9.8288895362407022E-2</v>
      </c>
      <c r="S67" s="86">
        <v>0</v>
      </c>
      <c r="T67" s="86">
        <v>7.5408183601008106E-3</v>
      </c>
      <c r="U67" s="86">
        <v>0</v>
      </c>
      <c r="V67" s="86">
        <v>0</v>
      </c>
      <c r="W67" s="86">
        <v>0</v>
      </c>
      <c r="X67" s="86">
        <v>1.493418756427649E-2</v>
      </c>
      <c r="Y67" s="86">
        <v>0</v>
      </c>
      <c r="Z67" s="86">
        <v>0</v>
      </c>
      <c r="AA67" s="86">
        <v>0</v>
      </c>
      <c r="AB67" s="86"/>
    </row>
    <row r="68" spans="1:28" ht="16.149999999999999" customHeight="1" x14ac:dyDescent="0.25">
      <c r="A68" s="27" t="s">
        <v>271</v>
      </c>
      <c r="B68" s="28" t="s">
        <v>58</v>
      </c>
      <c r="C68" s="14">
        <f t="shared" si="1"/>
        <v>1</v>
      </c>
      <c r="D68" s="85">
        <v>0.68637244082812299</v>
      </c>
      <c r="E68" s="86">
        <v>0</v>
      </c>
      <c r="F68" s="86">
        <v>0</v>
      </c>
      <c r="G68" s="86">
        <v>0</v>
      </c>
      <c r="H68" s="86">
        <v>0</v>
      </c>
      <c r="I68" s="86">
        <v>0</v>
      </c>
      <c r="J68" s="86">
        <v>0</v>
      </c>
      <c r="K68" s="86">
        <v>0</v>
      </c>
      <c r="L68" s="86">
        <v>0</v>
      </c>
      <c r="M68" s="86">
        <v>0</v>
      </c>
      <c r="N68" s="86">
        <v>0</v>
      </c>
      <c r="O68" s="86">
        <v>0</v>
      </c>
      <c r="P68" s="86">
        <v>0.19324957625138314</v>
      </c>
      <c r="Q68" s="86">
        <v>0</v>
      </c>
      <c r="R68" s="86">
        <v>9.9162949161524946E-2</v>
      </c>
      <c r="S68" s="86">
        <v>0</v>
      </c>
      <c r="T68" s="86">
        <v>7.0865986824241081E-3</v>
      </c>
      <c r="U68" s="86">
        <v>0</v>
      </c>
      <c r="V68" s="86">
        <v>0</v>
      </c>
      <c r="W68" s="86">
        <v>0</v>
      </c>
      <c r="X68" s="86">
        <v>1.4128435076544899E-2</v>
      </c>
      <c r="Y68" s="86">
        <v>0</v>
      </c>
      <c r="Z68" s="86">
        <v>0</v>
      </c>
      <c r="AA68" s="86">
        <v>0</v>
      </c>
      <c r="AB68" s="86"/>
    </row>
    <row r="69" spans="1:28" ht="28.15" customHeight="1" x14ac:dyDescent="0.25">
      <c r="A69" s="73" t="s">
        <v>79</v>
      </c>
      <c r="B69" s="74"/>
      <c r="C69" s="7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2"/>
    </row>
    <row r="70" spans="1:28" ht="16.149999999999999" customHeight="1" x14ac:dyDescent="0.25">
      <c r="A70" s="17" t="s">
        <v>80</v>
      </c>
      <c r="B70" s="28" t="s">
        <v>272</v>
      </c>
      <c r="C70" s="14">
        <f>SUM(D70:AB70)</f>
        <v>1</v>
      </c>
      <c r="D70" s="86">
        <v>0.329103320456126</v>
      </c>
      <c r="E70" s="86">
        <v>0.18541681224233109</v>
      </c>
      <c r="F70" s="86">
        <v>6.0542839174660855E-3</v>
      </c>
      <c r="G70" s="86">
        <v>1.8475631465639152E-2</v>
      </c>
      <c r="H70" s="86">
        <v>1.7825116210973244E-2</v>
      </c>
      <c r="I70" s="86">
        <v>9.3154283584721706E-2</v>
      </c>
      <c r="J70" s="86">
        <v>1.7579717233829454E-2</v>
      </c>
      <c r="K70" s="86">
        <v>2.5023208920211225E-2</v>
      </c>
      <c r="L70" s="86">
        <v>5.7964070262302393E-3</v>
      </c>
      <c r="M70" s="86">
        <v>8.612256306337782E-3</v>
      </c>
      <c r="N70" s="86">
        <v>9.6371089837654026E-3</v>
      </c>
      <c r="O70" s="86">
        <v>5.2149362295403805E-3</v>
      </c>
      <c r="P70" s="86">
        <v>3.9446845749689714E-2</v>
      </c>
      <c r="Q70" s="86">
        <v>1.9438094572606486E-2</v>
      </c>
      <c r="R70" s="86">
        <v>1.8540516618917847E-2</v>
      </c>
      <c r="S70" s="86">
        <v>2.1861305489283969E-2</v>
      </c>
      <c r="T70" s="86">
        <v>1.8306763694926648E-2</v>
      </c>
      <c r="U70" s="86">
        <v>1.178996509511498E-2</v>
      </c>
      <c r="V70" s="86">
        <v>8.4292468996542778E-3</v>
      </c>
      <c r="W70" s="86">
        <v>7.5408194162998156E-3</v>
      </c>
      <c r="X70" s="86">
        <v>8.9059032179708578E-2</v>
      </c>
      <c r="Y70" s="86">
        <v>1.1851522804635795E-2</v>
      </c>
      <c r="Z70" s="86">
        <v>5.4245651862869391E-3</v>
      </c>
      <c r="AA70" s="86">
        <v>2.6418239715703205E-2</v>
      </c>
      <c r="AB70" s="86">
        <v>0</v>
      </c>
    </row>
    <row r="71" spans="1:28" ht="16.149999999999999" customHeight="1" x14ac:dyDescent="0.25">
      <c r="A71" s="17" t="s">
        <v>81</v>
      </c>
      <c r="B71" s="11" t="s">
        <v>57</v>
      </c>
      <c r="C71" s="14">
        <f t="shared" ref="C71:C76" si="2">SUM(D71:AB71)</f>
        <v>0.99999999999999978</v>
      </c>
      <c r="D71" s="86">
        <v>0.47483349690842402</v>
      </c>
      <c r="E71" s="86">
        <v>0</v>
      </c>
      <c r="F71" s="86">
        <v>8.6824836078246669E-3</v>
      </c>
      <c r="G71" s="86">
        <v>2.3909100037087259E-2</v>
      </c>
      <c r="H71" s="86">
        <v>1.5866734111185624E-2</v>
      </c>
      <c r="I71" s="86">
        <v>8.7005949815261552E-2</v>
      </c>
      <c r="J71" s="86">
        <v>2.3156216492569742E-2</v>
      </c>
      <c r="K71" s="86">
        <v>2.8956327686593831E-2</v>
      </c>
      <c r="L71" s="86">
        <v>1.1791254968059835E-2</v>
      </c>
      <c r="M71" s="86">
        <v>1.6120315023537606E-2</v>
      </c>
      <c r="N71" s="86">
        <v>7.3760690026264605E-3</v>
      </c>
      <c r="O71" s="86">
        <v>8.0564040698151047E-3</v>
      </c>
      <c r="P71" s="86">
        <v>4.1855945607883471E-2</v>
      </c>
      <c r="Q71" s="86">
        <v>2.5705955357347321E-2</v>
      </c>
      <c r="R71" s="86">
        <v>1.9109978965819695E-2</v>
      </c>
      <c r="S71" s="86">
        <v>1.3465777891359672E-2</v>
      </c>
      <c r="T71" s="86">
        <v>2.8540603501974893E-2</v>
      </c>
      <c r="U71" s="86">
        <v>1.4947587993484458E-2</v>
      </c>
      <c r="V71" s="86">
        <v>1.0447766654611388E-2</v>
      </c>
      <c r="W71" s="86">
        <v>4.532179531600255E-3</v>
      </c>
      <c r="X71" s="86">
        <v>7.7230252525341492E-2</v>
      </c>
      <c r="Y71" s="86">
        <v>1.8912496427793735E-2</v>
      </c>
      <c r="Z71" s="86">
        <v>4.3573802492800368E-3</v>
      </c>
      <c r="AA71" s="86">
        <v>3.5139723570517895E-2</v>
      </c>
      <c r="AB71" s="86">
        <v>0</v>
      </c>
    </row>
    <row r="72" spans="1:28" ht="16.149999999999999" customHeight="1" x14ac:dyDescent="0.25">
      <c r="A72" s="17" t="s">
        <v>90</v>
      </c>
      <c r="B72" s="11" t="s">
        <v>57</v>
      </c>
      <c r="C72" s="12">
        <f t="shared" si="2"/>
        <v>1.0000000000000002</v>
      </c>
      <c r="D72" s="85">
        <v>0.22888427578834758</v>
      </c>
      <c r="E72" s="85">
        <v>0.1917987265247412</v>
      </c>
      <c r="F72" s="85">
        <v>6.3280656039230183E-3</v>
      </c>
      <c r="G72" s="85">
        <v>6.0640244745344728E-3</v>
      </c>
      <c r="H72" s="85">
        <v>1.5024971583615937E-2</v>
      </c>
      <c r="I72" s="85">
        <v>0.10658421136035946</v>
      </c>
      <c r="J72" s="85">
        <v>5.7497674437734054E-3</v>
      </c>
      <c r="K72" s="85">
        <v>1.6122222782830861E-2</v>
      </c>
      <c r="L72" s="85">
        <v>3.804184281785175E-3</v>
      </c>
      <c r="M72" s="85">
        <v>8.2500727377591027E-3</v>
      </c>
      <c r="N72" s="85">
        <v>7.0966856653449069E-3</v>
      </c>
      <c r="O72" s="85">
        <v>4.9439969626597878E-3</v>
      </c>
      <c r="P72" s="85">
        <v>6.4012603433072676E-2</v>
      </c>
      <c r="Q72" s="85">
        <v>3.5673874858982636E-2</v>
      </c>
      <c r="R72" s="85">
        <v>3.3349320026843023E-2</v>
      </c>
      <c r="S72" s="85">
        <v>7.3318124060217454E-2</v>
      </c>
      <c r="T72" s="85">
        <v>3.7845247823626214E-2</v>
      </c>
      <c r="U72" s="85">
        <v>7.3506420707970055E-3</v>
      </c>
      <c r="V72" s="85">
        <v>2.4041358709559139E-2</v>
      </c>
      <c r="W72" s="85">
        <v>2.4669249616152144E-2</v>
      </c>
      <c r="X72" s="85">
        <v>3.3044161058047278E-2</v>
      </c>
      <c r="Y72" s="85">
        <v>3.2281793317747672E-2</v>
      </c>
      <c r="Z72" s="85">
        <v>1.7312926449584553E-2</v>
      </c>
      <c r="AA72" s="85">
        <v>1.6449493365695293E-2</v>
      </c>
      <c r="AB72" s="85">
        <v>0</v>
      </c>
    </row>
    <row r="73" spans="1:28" ht="16.149999999999999" customHeight="1" x14ac:dyDescent="0.25">
      <c r="A73" s="17" t="s">
        <v>89</v>
      </c>
      <c r="B73" s="11" t="s">
        <v>57</v>
      </c>
      <c r="C73" s="12">
        <f t="shared" si="2"/>
        <v>0.99999999999999989</v>
      </c>
      <c r="D73" s="85">
        <v>0.1449046987229417</v>
      </c>
      <c r="E73" s="85">
        <v>0.2700167334727937</v>
      </c>
      <c r="F73" s="85">
        <v>5.6935608842359443E-3</v>
      </c>
      <c r="G73" s="85">
        <v>8.8153179186225873E-3</v>
      </c>
      <c r="H73" s="85">
        <v>1.1188939827374065E-2</v>
      </c>
      <c r="I73" s="85">
        <v>8.5239339585062426E-2</v>
      </c>
      <c r="J73" s="85">
        <v>5.1054826955712297E-3</v>
      </c>
      <c r="K73" s="85">
        <v>1.3862319581077007E-2</v>
      </c>
      <c r="L73" s="85">
        <v>2.4109299485046932E-3</v>
      </c>
      <c r="M73" s="85">
        <v>8.5005143131137145E-3</v>
      </c>
      <c r="N73" s="85">
        <v>1.0580709850813455E-2</v>
      </c>
      <c r="O73" s="85">
        <v>4.5731623254427964E-3</v>
      </c>
      <c r="P73" s="85">
        <v>6.6162336403735075E-2</v>
      </c>
      <c r="Q73" s="85">
        <v>4.5763484865020125E-2</v>
      </c>
      <c r="R73" s="85">
        <v>3.2211067103207043E-2</v>
      </c>
      <c r="S73" s="85">
        <v>5.8966650356880673E-2</v>
      </c>
      <c r="T73" s="85">
        <v>4.6880683646681152E-2</v>
      </c>
      <c r="U73" s="85">
        <v>8.5325801647994151E-3</v>
      </c>
      <c r="V73" s="85">
        <v>2.1369677536672679E-2</v>
      </c>
      <c r="W73" s="85">
        <v>3.6653787450242614E-2</v>
      </c>
      <c r="X73" s="85">
        <v>4.1702286880716324E-2</v>
      </c>
      <c r="Y73" s="85">
        <v>2.5793131140551026E-2</v>
      </c>
      <c r="Z73" s="85">
        <v>2.2418455551997979E-2</v>
      </c>
      <c r="AA73" s="85">
        <v>2.2654149773942554E-2</v>
      </c>
      <c r="AB73" s="85">
        <v>0</v>
      </c>
    </row>
    <row r="74" spans="1:28" ht="16.149999999999999" customHeight="1" x14ac:dyDescent="0.25">
      <c r="A74" s="17" t="s">
        <v>82</v>
      </c>
      <c r="B74" s="11" t="s">
        <v>57</v>
      </c>
      <c r="C74" s="14" t="s">
        <v>120</v>
      </c>
      <c r="D74" s="86">
        <v>0</v>
      </c>
      <c r="E74" s="86">
        <v>0</v>
      </c>
      <c r="F74" s="86">
        <v>0</v>
      </c>
      <c r="G74" s="86">
        <v>0</v>
      </c>
      <c r="H74" s="86">
        <v>0</v>
      </c>
      <c r="I74" s="86">
        <v>0</v>
      </c>
      <c r="J74" s="86">
        <v>0</v>
      </c>
      <c r="K74" s="86">
        <v>0</v>
      </c>
      <c r="L74" s="86">
        <v>0</v>
      </c>
      <c r="M74" s="86">
        <v>0</v>
      </c>
      <c r="N74" s="86">
        <v>0</v>
      </c>
      <c r="O74" s="86">
        <v>0</v>
      </c>
      <c r="P74" s="86">
        <v>0</v>
      </c>
      <c r="Q74" s="86">
        <v>0</v>
      </c>
      <c r="R74" s="86">
        <v>0</v>
      </c>
      <c r="S74" s="86">
        <v>0</v>
      </c>
      <c r="T74" s="86">
        <v>0</v>
      </c>
      <c r="U74" s="86">
        <v>0</v>
      </c>
      <c r="V74" s="86">
        <v>0</v>
      </c>
      <c r="W74" s="86">
        <v>0</v>
      </c>
      <c r="X74" s="86">
        <v>0</v>
      </c>
      <c r="Y74" s="86">
        <v>0</v>
      </c>
      <c r="Z74" s="86">
        <v>0</v>
      </c>
      <c r="AA74" s="86">
        <v>0</v>
      </c>
      <c r="AB74" s="86">
        <v>0</v>
      </c>
    </row>
    <row r="75" spans="1:28" ht="16.149999999999999" customHeight="1" x14ac:dyDescent="0.25">
      <c r="A75" s="17" t="s">
        <v>83</v>
      </c>
      <c r="B75" s="11" t="s">
        <v>84</v>
      </c>
      <c r="C75" s="14">
        <f t="shared" si="2"/>
        <v>0.99999999999999967</v>
      </c>
      <c r="D75" s="86">
        <v>0.18115606113506705</v>
      </c>
      <c r="E75" s="86">
        <v>0.53066582491857883</v>
      </c>
      <c r="F75" s="86">
        <v>4.5093144210208158E-3</v>
      </c>
      <c r="G75" s="86">
        <v>7.8533744678297261E-3</v>
      </c>
      <c r="H75" s="86">
        <v>1.1149846227289057E-2</v>
      </c>
      <c r="I75" s="86">
        <v>5.933002513648504E-2</v>
      </c>
      <c r="J75" s="86">
        <v>7.0089337654601035E-3</v>
      </c>
      <c r="K75" s="86">
        <v>1.5690232704422963E-2</v>
      </c>
      <c r="L75" s="86">
        <v>4.1608592016119557E-3</v>
      </c>
      <c r="M75" s="86">
        <v>4.4605989686541704E-3</v>
      </c>
      <c r="N75" s="86">
        <v>6.9297163109433802E-3</v>
      </c>
      <c r="O75" s="86">
        <v>2.4071302977111595E-3</v>
      </c>
      <c r="P75" s="86">
        <v>2.1684198370350426E-2</v>
      </c>
      <c r="Q75" s="86">
        <v>6.5339170973170964E-3</v>
      </c>
      <c r="R75" s="86">
        <v>1.0763799609832571E-2</v>
      </c>
      <c r="S75" s="86">
        <v>8.5277485855586189E-3</v>
      </c>
      <c r="T75" s="86">
        <v>1.0680975617528232E-2</v>
      </c>
      <c r="U75" s="86">
        <v>6.9547085846904267E-3</v>
      </c>
      <c r="V75" s="86">
        <v>1.6226559745075652E-2</v>
      </c>
      <c r="W75" s="86">
        <v>6.4481003350442181E-3</v>
      </c>
      <c r="X75" s="86">
        <v>5.2086186580604051E-2</v>
      </c>
      <c r="Y75" s="86">
        <v>8.3458485867800268E-3</v>
      </c>
      <c r="Z75" s="86">
        <v>5.5355169403871612E-3</v>
      </c>
      <c r="AA75" s="86">
        <v>1.0890522391757198E-2</v>
      </c>
      <c r="AB75" s="86">
        <v>0</v>
      </c>
    </row>
    <row r="76" spans="1:28" ht="16.149999999999999" customHeight="1" x14ac:dyDescent="0.25">
      <c r="A76" s="17" t="s">
        <v>85</v>
      </c>
      <c r="B76" s="11" t="s">
        <v>84</v>
      </c>
      <c r="C76" s="14">
        <f t="shared" si="2"/>
        <v>1.0000000000000002</v>
      </c>
      <c r="D76" s="86">
        <v>0.2231404456021783</v>
      </c>
      <c r="E76" s="86">
        <v>0.41642325202660901</v>
      </c>
      <c r="F76" s="86">
        <v>3.2721687331675052E-3</v>
      </c>
      <c r="G76" s="86">
        <v>1.0953539446428483E-2</v>
      </c>
      <c r="H76" s="86">
        <v>1.1297607898614573E-2</v>
      </c>
      <c r="I76" s="86">
        <v>8.0272302233980131E-2</v>
      </c>
      <c r="J76" s="86">
        <v>7.7375523208242309E-3</v>
      </c>
      <c r="K76" s="86">
        <v>1.5853954119224929E-2</v>
      </c>
      <c r="L76" s="86">
        <v>3.7783911119785556E-3</v>
      </c>
      <c r="M76" s="86">
        <v>5.8476742640394099E-3</v>
      </c>
      <c r="N76" s="86">
        <v>8.7450554231702643E-3</v>
      </c>
      <c r="O76" s="86">
        <v>3.4365334907220943E-3</v>
      </c>
      <c r="P76" s="86">
        <v>2.6003203706793935E-2</v>
      </c>
      <c r="Q76" s="86">
        <v>1.3330890086869843E-2</v>
      </c>
      <c r="R76" s="86">
        <v>1.3198481561296197E-2</v>
      </c>
      <c r="S76" s="86">
        <v>7.3429331721655798E-3</v>
      </c>
      <c r="T76" s="86">
        <v>1.4655704654060181E-2</v>
      </c>
      <c r="U76" s="86">
        <v>5.7367347219739896E-3</v>
      </c>
      <c r="V76" s="86">
        <v>3.9735486282882499E-3</v>
      </c>
      <c r="W76" s="86">
        <v>5.9634220461804279E-3</v>
      </c>
      <c r="X76" s="86">
        <v>8.8067941970804531E-2</v>
      </c>
      <c r="Y76" s="86">
        <v>6.8198310731473347E-3</v>
      </c>
      <c r="Z76" s="86">
        <v>5.7453942376296269E-3</v>
      </c>
      <c r="AA76" s="86">
        <v>1.8403437469852787E-2</v>
      </c>
      <c r="AB76" s="86">
        <v>0</v>
      </c>
    </row>
    <row r="77" spans="1:28" ht="19.899999999999999" customHeight="1" x14ac:dyDescent="0.25"/>
    <row r="78" spans="1:28" x14ac:dyDescent="0.25">
      <c r="A78" s="4" t="s">
        <v>307</v>
      </c>
    </row>
    <row r="79" spans="1:28" x14ac:dyDescent="0.25">
      <c r="A79" s="4" t="s">
        <v>306</v>
      </c>
    </row>
    <row r="80" spans="1:28" x14ac:dyDescent="0.25">
      <c r="A80" s="4" t="s">
        <v>308</v>
      </c>
    </row>
    <row r="81" spans="1:1" s="2" customFormat="1" x14ac:dyDescent="0.25">
      <c r="A81" s="4" t="s">
        <v>309</v>
      </c>
    </row>
    <row r="82" spans="1:1" s="2" customFormat="1" x14ac:dyDescent="0.25">
      <c r="A82" s="4" t="s">
        <v>293</v>
      </c>
    </row>
    <row r="83" spans="1:1" s="2" customFormat="1" x14ac:dyDescent="0.25">
      <c r="A83" s="4" t="s">
        <v>332</v>
      </c>
    </row>
    <row r="84" spans="1:1" s="2" customFormat="1" x14ac:dyDescent="0.25">
      <c r="A84" s="4" t="s">
        <v>305</v>
      </c>
    </row>
    <row r="85" spans="1:1" s="2" customFormat="1" x14ac:dyDescent="0.25">
      <c r="A85" s="4" t="s">
        <v>304</v>
      </c>
    </row>
    <row r="86" spans="1:1" s="2" customFormat="1" x14ac:dyDescent="0.25">
      <c r="A86" s="4"/>
    </row>
    <row r="87" spans="1:1" s="2" customFormat="1" x14ac:dyDescent="0.25">
      <c r="A87" s="4"/>
    </row>
    <row r="88" spans="1:1" s="2" customFormat="1" x14ac:dyDescent="0.25">
      <c r="A88" s="15"/>
    </row>
    <row r="89" spans="1:1" s="2" customFormat="1" ht="18" customHeight="1" x14ac:dyDescent="0.25"/>
    <row r="91" spans="1:1" s="2" customFormat="1" ht="18" customHeight="1" x14ac:dyDescent="0.25"/>
    <row r="92" spans="1:1" s="2" customFormat="1" ht="18" customHeight="1" x14ac:dyDescent="0.25"/>
  </sheetData>
  <hyperlinks>
    <hyperlink ref="A2" r:id="rId1"/>
  </hyperlinks>
  <printOptions horizontalCentered="1" verticalCentered="1"/>
  <pageMargins left="0.11811023622047245" right="0.11811023622047245" top="0.39370078740157483" bottom="0.39370078740157483" header="0.31496062992125984" footer="0.31496062992125984"/>
  <pageSetup paperSize="9" scale="62" fitToHeight="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showGridLines="0" zoomScaleNormal="100" workbookViewId="0">
      <selection activeCell="A3" sqref="A3"/>
    </sheetView>
  </sheetViews>
  <sheetFormatPr baseColWidth="10" defaultColWidth="11.42578125" defaultRowHeight="12.75" x14ac:dyDescent="0.25"/>
  <cols>
    <col min="1" max="1" width="27.28515625" style="48" customWidth="1"/>
    <col min="2" max="2" width="138.85546875" style="53" customWidth="1"/>
    <col min="3" max="16384" width="11.42578125" style="48"/>
  </cols>
  <sheetData>
    <row r="1" spans="1:14" s="2" customFormat="1" ht="18" customHeight="1" x14ac:dyDescent="0.2">
      <c r="A1" s="63" t="s">
        <v>118</v>
      </c>
      <c r="B1" s="69"/>
      <c r="C1" s="64"/>
      <c r="D1" s="65"/>
      <c r="E1" s="70"/>
      <c r="F1" s="69"/>
      <c r="G1" s="69"/>
      <c r="H1" s="63"/>
      <c r="I1" s="63"/>
      <c r="J1" s="63"/>
      <c r="K1" s="63"/>
      <c r="L1" s="63"/>
      <c r="M1" s="63"/>
      <c r="N1" s="63"/>
    </row>
    <row r="2" spans="1:14" s="20" customFormat="1" ht="18" customHeight="1" x14ac:dyDescent="0.25">
      <c r="A2" s="72" t="s">
        <v>119</v>
      </c>
      <c r="B2" s="71"/>
      <c r="C2" s="71"/>
      <c r="D2" s="71"/>
      <c r="E2" s="71"/>
      <c r="F2" s="71"/>
      <c r="G2" s="71"/>
      <c r="H2" s="66"/>
      <c r="I2" s="67"/>
      <c r="J2" s="67"/>
      <c r="K2" s="68"/>
      <c r="L2" s="68"/>
      <c r="M2" s="68"/>
      <c r="N2" s="68"/>
    </row>
    <row r="3" spans="1:14" s="2" customFormat="1" ht="18" customHeight="1" x14ac:dyDescent="0.25">
      <c r="C3" s="3"/>
    </row>
    <row r="4" spans="1:14" ht="18" customHeight="1" x14ac:dyDescent="0.25">
      <c r="A4" s="56" t="s">
        <v>264</v>
      </c>
      <c r="B4" s="50"/>
    </row>
    <row r="5" spans="1:14" ht="17.100000000000001" customHeight="1" x14ac:dyDescent="0.25">
      <c r="A5" s="47" t="s">
        <v>115</v>
      </c>
      <c r="B5" s="47" t="s">
        <v>112</v>
      </c>
    </row>
    <row r="6" spans="1:14" ht="17.100000000000001" customHeight="1" x14ac:dyDescent="0.25">
      <c r="A6" s="73" t="s">
        <v>28</v>
      </c>
      <c r="B6" s="103"/>
    </row>
    <row r="7" spans="1:14" ht="25.5" x14ac:dyDescent="0.25">
      <c r="A7" s="8" t="s">
        <v>87</v>
      </c>
      <c r="B7" s="52" t="s">
        <v>202</v>
      </c>
    </row>
    <row r="8" spans="1:14" ht="25.5" x14ac:dyDescent="0.25">
      <c r="A8" s="8" t="s">
        <v>88</v>
      </c>
      <c r="B8" s="52" t="s">
        <v>202</v>
      </c>
    </row>
    <row r="9" spans="1:14" ht="25.5" x14ac:dyDescent="0.25">
      <c r="A9" s="8" t="s">
        <v>86</v>
      </c>
      <c r="B9" s="52" t="s">
        <v>202</v>
      </c>
      <c r="F9" s="6"/>
      <c r="G9" s="6"/>
    </row>
    <row r="10" spans="1:14" ht="25.5" x14ac:dyDescent="0.25">
      <c r="A10" s="8" t="s">
        <v>32</v>
      </c>
      <c r="B10" s="52" t="s">
        <v>203</v>
      </c>
      <c r="F10" s="6"/>
      <c r="G10" s="6"/>
    </row>
    <row r="11" spans="1:14" ht="25.5" x14ac:dyDescent="0.25">
      <c r="A11" s="8" t="s">
        <v>34</v>
      </c>
      <c r="B11" s="51" t="s">
        <v>300</v>
      </c>
      <c r="F11" s="6"/>
      <c r="G11" s="6"/>
    </row>
    <row r="12" spans="1:14" ht="25.5" x14ac:dyDescent="0.25">
      <c r="A12" s="8" t="s">
        <v>35</v>
      </c>
      <c r="B12" s="52" t="s">
        <v>202</v>
      </c>
      <c r="F12" s="6"/>
      <c r="G12" s="6"/>
    </row>
    <row r="13" spans="1:14" ht="25.5" x14ac:dyDescent="0.25">
      <c r="A13" s="8" t="s">
        <v>38</v>
      </c>
      <c r="B13" s="52" t="s">
        <v>202</v>
      </c>
      <c r="F13" s="6"/>
      <c r="G13" s="6"/>
    </row>
    <row r="14" spans="1:14" ht="25.5" x14ac:dyDescent="0.25">
      <c r="A14" s="8" t="s">
        <v>45</v>
      </c>
      <c r="B14" s="52" t="s">
        <v>202</v>
      </c>
      <c r="F14" s="6"/>
      <c r="G14" s="6"/>
    </row>
    <row r="15" spans="1:14" x14ac:dyDescent="0.25">
      <c r="A15" s="8" t="s">
        <v>36</v>
      </c>
      <c r="B15" s="104" t="s">
        <v>204</v>
      </c>
      <c r="F15" s="6"/>
      <c r="G15" s="6"/>
    </row>
    <row r="16" spans="1:14" x14ac:dyDescent="0.25">
      <c r="A16" s="8" t="s">
        <v>42</v>
      </c>
      <c r="B16" s="104"/>
      <c r="F16" s="7"/>
      <c r="G16" s="7"/>
    </row>
    <row r="17" spans="1:2" x14ac:dyDescent="0.25">
      <c r="A17" s="8" t="s">
        <v>39</v>
      </c>
      <c r="B17" s="104"/>
    </row>
    <row r="18" spans="1:2" x14ac:dyDescent="0.25">
      <c r="A18" s="8" t="s">
        <v>41</v>
      </c>
      <c r="B18" s="104"/>
    </row>
    <row r="19" spans="1:2" ht="25.5" x14ac:dyDescent="0.25">
      <c r="A19" s="8" t="s">
        <v>40</v>
      </c>
      <c r="B19" s="52" t="s">
        <v>202</v>
      </c>
    </row>
    <row r="20" spans="1:2" ht="46.5" customHeight="1" x14ac:dyDescent="0.25">
      <c r="A20" s="8" t="s">
        <v>111</v>
      </c>
      <c r="B20" s="104" t="s">
        <v>301</v>
      </c>
    </row>
    <row r="21" spans="1:2" ht="46.5" customHeight="1" x14ac:dyDescent="0.25">
      <c r="A21" s="8" t="s">
        <v>110</v>
      </c>
      <c r="B21" s="104"/>
    </row>
    <row r="22" spans="1:2" ht="25.5" x14ac:dyDescent="0.25">
      <c r="A22" s="8" t="s">
        <v>43</v>
      </c>
      <c r="B22" s="52" t="s">
        <v>202</v>
      </c>
    </row>
    <row r="23" spans="1:2" ht="25.5" x14ac:dyDescent="0.25">
      <c r="A23" s="8" t="s">
        <v>44</v>
      </c>
      <c r="B23" s="52" t="s">
        <v>207</v>
      </c>
    </row>
    <row r="24" spans="1:2" ht="25.5" x14ac:dyDescent="0.25">
      <c r="A24" s="8" t="s">
        <v>46</v>
      </c>
      <c r="B24" s="52" t="s">
        <v>202</v>
      </c>
    </row>
    <row r="25" spans="1:2" ht="25.5" x14ac:dyDescent="0.25">
      <c r="A25" s="8" t="s">
        <v>47</v>
      </c>
      <c r="B25" s="52" t="s">
        <v>202</v>
      </c>
    </row>
    <row r="26" spans="1:2" ht="25.5" x14ac:dyDescent="0.25">
      <c r="A26" s="8" t="s">
        <v>48</v>
      </c>
      <c r="B26" s="52" t="s">
        <v>202</v>
      </c>
    </row>
    <row r="27" spans="1:2" ht="30" x14ac:dyDescent="0.25">
      <c r="A27" s="8" t="s">
        <v>49</v>
      </c>
      <c r="B27" s="100" t="s">
        <v>310</v>
      </c>
    </row>
    <row r="28" spans="1:2" ht="25.5" x14ac:dyDescent="0.25">
      <c r="A28" s="8" t="s">
        <v>51</v>
      </c>
      <c r="B28" s="52" t="s">
        <v>210</v>
      </c>
    </row>
    <row r="29" spans="1:2" ht="63.75" x14ac:dyDescent="0.25">
      <c r="A29" s="8" t="s">
        <v>53</v>
      </c>
      <c r="B29" s="52" t="s">
        <v>211</v>
      </c>
    </row>
    <row r="30" spans="1:2" ht="102" x14ac:dyDescent="0.25">
      <c r="A30" s="8" t="s">
        <v>54</v>
      </c>
      <c r="B30" s="52" t="s">
        <v>212</v>
      </c>
    </row>
    <row r="31" spans="1:2" ht="51" x14ac:dyDescent="0.25">
      <c r="A31" s="8" t="s">
        <v>55</v>
      </c>
      <c r="B31" s="52" t="s">
        <v>217</v>
      </c>
    </row>
    <row r="32" spans="1:2" ht="63.75" x14ac:dyDescent="0.25">
      <c r="A32" s="8" t="s">
        <v>109</v>
      </c>
      <c r="B32" s="52" t="s">
        <v>219</v>
      </c>
    </row>
    <row r="33" spans="1:2" x14ac:dyDescent="0.25">
      <c r="A33" s="8" t="s">
        <v>108</v>
      </c>
      <c r="B33" s="104" t="s">
        <v>221</v>
      </c>
    </row>
    <row r="34" spans="1:2" x14ac:dyDescent="0.25">
      <c r="A34" s="8" t="s">
        <v>107</v>
      </c>
      <c r="B34" s="104"/>
    </row>
    <row r="35" spans="1:2" x14ac:dyDescent="0.25">
      <c r="A35" s="73" t="s">
        <v>59</v>
      </c>
      <c r="B35" s="103"/>
    </row>
    <row r="36" spans="1:2" ht="81.75" customHeight="1" x14ac:dyDescent="0.25">
      <c r="A36" s="8" t="s">
        <v>106</v>
      </c>
      <c r="B36" s="52" t="s">
        <v>223</v>
      </c>
    </row>
    <row r="37" spans="1:2" ht="140.25" x14ac:dyDescent="0.25">
      <c r="A37" s="8" t="s">
        <v>60</v>
      </c>
      <c r="B37" s="52" t="s">
        <v>225</v>
      </c>
    </row>
    <row r="38" spans="1:2" ht="47.25" customHeight="1" x14ac:dyDescent="0.25">
      <c r="A38" s="8" t="s">
        <v>105</v>
      </c>
      <c r="B38" s="52" t="s">
        <v>227</v>
      </c>
    </row>
    <row r="39" spans="1:2" ht="140.25" x14ac:dyDescent="0.25">
      <c r="A39" s="8" t="s">
        <v>104</v>
      </c>
      <c r="B39" s="52" t="s">
        <v>230</v>
      </c>
    </row>
    <row r="40" spans="1:2" ht="51" x14ac:dyDescent="0.25">
      <c r="A40" s="8" t="s">
        <v>61</v>
      </c>
      <c r="B40" s="52" t="s">
        <v>302</v>
      </c>
    </row>
    <row r="41" spans="1:2" ht="76.5" x14ac:dyDescent="0.25">
      <c r="A41" s="8" t="s">
        <v>117</v>
      </c>
      <c r="B41" s="52" t="s">
        <v>231</v>
      </c>
    </row>
    <row r="42" spans="1:2" ht="25.5" x14ac:dyDescent="0.25">
      <c r="A42" s="8" t="s">
        <v>103</v>
      </c>
      <c r="B42" s="51" t="s">
        <v>183</v>
      </c>
    </row>
    <row r="43" spans="1:2" x14ac:dyDescent="0.25">
      <c r="A43" s="8" t="s">
        <v>102</v>
      </c>
      <c r="B43" s="105" t="s">
        <v>233</v>
      </c>
    </row>
    <row r="44" spans="1:2" x14ac:dyDescent="0.25">
      <c r="A44" s="8" t="s">
        <v>101</v>
      </c>
      <c r="B44" s="106"/>
    </row>
    <row r="45" spans="1:2" ht="25.5" x14ac:dyDescent="0.25">
      <c r="A45" s="8" t="s">
        <v>99</v>
      </c>
      <c r="B45" s="51" t="s">
        <v>183</v>
      </c>
    </row>
    <row r="46" spans="1:2" ht="25.5" x14ac:dyDescent="0.25">
      <c r="A46" s="8" t="s">
        <v>63</v>
      </c>
      <c r="B46" s="52" t="s">
        <v>235</v>
      </c>
    </row>
    <row r="47" spans="1:2" ht="25.5" x14ac:dyDescent="0.25">
      <c r="A47" s="8" t="s">
        <v>64</v>
      </c>
      <c r="B47" s="52" t="s">
        <v>203</v>
      </c>
    </row>
    <row r="48" spans="1:2" x14ac:dyDescent="0.25">
      <c r="A48" s="8" t="s">
        <v>116</v>
      </c>
      <c r="B48" s="105" t="s">
        <v>237</v>
      </c>
    </row>
    <row r="49" spans="1:2" x14ac:dyDescent="0.25">
      <c r="A49" s="8" t="s">
        <v>100</v>
      </c>
      <c r="B49" s="106"/>
    </row>
    <row r="50" spans="1:2" ht="25.5" x14ac:dyDescent="0.25">
      <c r="A50" s="8" t="s">
        <v>65</v>
      </c>
      <c r="B50" s="52" t="s">
        <v>239</v>
      </c>
    </row>
    <row r="51" spans="1:2" ht="25.5" x14ac:dyDescent="0.25">
      <c r="A51" s="8" t="s">
        <v>67</v>
      </c>
      <c r="B51" s="52" t="s">
        <v>209</v>
      </c>
    </row>
    <row r="52" spans="1:2" ht="25.5" x14ac:dyDescent="0.25">
      <c r="A52" s="8" t="s">
        <v>98</v>
      </c>
      <c r="B52" s="52" t="s">
        <v>184</v>
      </c>
    </row>
    <row r="53" spans="1:2" ht="25.5" x14ac:dyDescent="0.25">
      <c r="A53" s="8" t="s">
        <v>68</v>
      </c>
      <c r="B53" s="54" t="s">
        <v>184</v>
      </c>
    </row>
    <row r="54" spans="1:2" ht="25.5" x14ac:dyDescent="0.25">
      <c r="A54" s="8" t="s">
        <v>69</v>
      </c>
      <c r="B54" s="54" t="s">
        <v>184</v>
      </c>
    </row>
    <row r="55" spans="1:2" ht="25.5" x14ac:dyDescent="0.25">
      <c r="A55" s="8" t="s">
        <v>70</v>
      </c>
      <c r="B55" s="52" t="s">
        <v>240</v>
      </c>
    </row>
    <row r="56" spans="1:2" ht="63.75" x14ac:dyDescent="0.25">
      <c r="A56" s="8" t="s">
        <v>72</v>
      </c>
      <c r="B56" s="52" t="s">
        <v>241</v>
      </c>
    </row>
    <row r="57" spans="1:2" ht="25.5" x14ac:dyDescent="0.25">
      <c r="A57" s="8" t="s">
        <v>97</v>
      </c>
      <c r="B57" s="52" t="s">
        <v>184</v>
      </c>
    </row>
    <row r="58" spans="1:2" ht="25.5" x14ac:dyDescent="0.25">
      <c r="A58" s="8" t="s">
        <v>96</v>
      </c>
      <c r="B58" s="52" t="s">
        <v>243</v>
      </c>
    </row>
    <row r="59" spans="1:2" ht="25.5" x14ac:dyDescent="0.25">
      <c r="A59" s="8" t="s">
        <v>95</v>
      </c>
      <c r="B59" s="52" t="s">
        <v>184</v>
      </c>
    </row>
    <row r="60" spans="1:2" ht="25.5" x14ac:dyDescent="0.25">
      <c r="A60" s="8" t="s">
        <v>74</v>
      </c>
      <c r="B60" s="52" t="s">
        <v>184</v>
      </c>
    </row>
    <row r="61" spans="1:2" ht="25.5" x14ac:dyDescent="0.25">
      <c r="A61" s="8" t="s">
        <v>94</v>
      </c>
      <c r="B61" s="52" t="s">
        <v>184</v>
      </c>
    </row>
    <row r="62" spans="1:2" ht="25.5" x14ac:dyDescent="0.25">
      <c r="A62" s="8" t="s">
        <v>75</v>
      </c>
      <c r="B62" s="52" t="s">
        <v>184</v>
      </c>
    </row>
    <row r="63" spans="1:2" ht="51" x14ac:dyDescent="0.25">
      <c r="A63" s="8" t="s">
        <v>93</v>
      </c>
      <c r="B63" s="52" t="s">
        <v>185</v>
      </c>
    </row>
    <row r="64" spans="1:2" ht="25.5" x14ac:dyDescent="0.25">
      <c r="A64" s="8" t="s">
        <v>92</v>
      </c>
      <c r="B64" s="52" t="s">
        <v>245</v>
      </c>
    </row>
    <row r="65" spans="1:2" ht="25.5" x14ac:dyDescent="0.25">
      <c r="A65" s="8" t="s">
        <v>76</v>
      </c>
      <c r="B65" s="52" t="s">
        <v>262</v>
      </c>
    </row>
    <row r="66" spans="1:2" ht="51" x14ac:dyDescent="0.25">
      <c r="A66" s="8" t="s">
        <v>91</v>
      </c>
      <c r="B66" s="58" t="s">
        <v>298</v>
      </c>
    </row>
    <row r="67" spans="1:2" ht="63.75" x14ac:dyDescent="0.25">
      <c r="A67" s="8" t="s">
        <v>77</v>
      </c>
      <c r="B67" s="57" t="s">
        <v>299</v>
      </c>
    </row>
    <row r="68" spans="1:2" ht="63.75" x14ac:dyDescent="0.25">
      <c r="A68" s="8" t="s">
        <v>78</v>
      </c>
      <c r="B68" s="57" t="s">
        <v>299</v>
      </c>
    </row>
    <row r="69" spans="1:2" x14ac:dyDescent="0.25">
      <c r="A69" s="73" t="s">
        <v>79</v>
      </c>
      <c r="B69" s="103"/>
    </row>
    <row r="70" spans="1:2" ht="38.25" x14ac:dyDescent="0.25">
      <c r="A70" s="8" t="s">
        <v>80</v>
      </c>
      <c r="B70" s="52" t="s">
        <v>235</v>
      </c>
    </row>
    <row r="71" spans="1:2" ht="38.25" x14ac:dyDescent="0.25">
      <c r="A71" s="8" t="s">
        <v>81</v>
      </c>
      <c r="B71" s="52" t="s">
        <v>246</v>
      </c>
    </row>
    <row r="72" spans="1:2" ht="25.5" x14ac:dyDescent="0.25">
      <c r="A72" s="8" t="s">
        <v>90</v>
      </c>
      <c r="B72" s="104" t="s">
        <v>249</v>
      </c>
    </row>
    <row r="73" spans="1:2" x14ac:dyDescent="0.25">
      <c r="A73" s="8" t="s">
        <v>89</v>
      </c>
      <c r="B73" s="104"/>
    </row>
    <row r="74" spans="1:2" ht="38.25" x14ac:dyDescent="0.25">
      <c r="A74" s="31" t="s">
        <v>177</v>
      </c>
      <c r="B74" s="53" t="s">
        <v>250</v>
      </c>
    </row>
    <row r="75" spans="1:2" ht="25.5" x14ac:dyDescent="0.25">
      <c r="A75" s="8" t="s">
        <v>82</v>
      </c>
      <c r="B75" s="52" t="s">
        <v>251</v>
      </c>
    </row>
    <row r="76" spans="1:2" x14ac:dyDescent="0.25">
      <c r="A76" s="8" t="s">
        <v>83</v>
      </c>
      <c r="B76" s="104" t="s">
        <v>254</v>
      </c>
    </row>
    <row r="77" spans="1:2" x14ac:dyDescent="0.25">
      <c r="A77" s="8" t="s">
        <v>85</v>
      </c>
      <c r="B77" s="104"/>
    </row>
  </sheetData>
  <mergeCells count="7">
    <mergeCell ref="B15:B18"/>
    <mergeCell ref="B20:B21"/>
    <mergeCell ref="B76:B77"/>
    <mergeCell ref="B48:B49"/>
    <mergeCell ref="B72:B73"/>
    <mergeCell ref="B33:B34"/>
    <mergeCell ref="B43:B44"/>
  </mergeCells>
  <hyperlinks>
    <hyperlink ref="A2" r:id="rId1"/>
  </hyperlinks>
  <printOptions horizontalCentered="1" verticalCentered="1"/>
  <pageMargins left="0.39370078740157483" right="0.39370078740157483" top="0.39370078740157483" bottom="0.39370078740157483" header="0.19685039370078741" footer="0.19685039370078741"/>
  <pageSetup paperSize="9" scale="57" fitToHeight="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showGridLines="0" zoomScaleNormal="100" workbookViewId="0">
      <selection activeCell="A3" sqref="A3"/>
    </sheetView>
  </sheetViews>
  <sheetFormatPr baseColWidth="10" defaultColWidth="11.42578125" defaultRowHeight="12.75" x14ac:dyDescent="0.25"/>
  <cols>
    <col min="1" max="1" width="26" style="48" customWidth="1"/>
    <col min="2" max="2" width="116.7109375" style="53" customWidth="1"/>
    <col min="3" max="16384" width="11.42578125" style="48"/>
  </cols>
  <sheetData>
    <row r="1" spans="1:14" s="2" customFormat="1" ht="18" customHeight="1" x14ac:dyDescent="0.2">
      <c r="A1" s="63" t="s">
        <v>118</v>
      </c>
      <c r="B1" s="69"/>
      <c r="C1" s="64"/>
      <c r="D1" s="65"/>
      <c r="E1" s="70"/>
      <c r="F1" s="69"/>
      <c r="G1" s="69"/>
      <c r="H1" s="63"/>
      <c r="I1" s="63"/>
      <c r="J1" s="63"/>
      <c r="K1" s="63"/>
      <c r="L1" s="63"/>
      <c r="M1" s="63"/>
      <c r="N1" s="63"/>
    </row>
    <row r="2" spans="1:14" s="20" customFormat="1" ht="18" customHeight="1" x14ac:dyDescent="0.25">
      <c r="A2" s="72" t="s">
        <v>119</v>
      </c>
      <c r="B2" s="71"/>
      <c r="C2" s="71"/>
      <c r="D2" s="71"/>
      <c r="E2" s="71"/>
      <c r="F2" s="71"/>
      <c r="G2" s="71"/>
      <c r="H2" s="66"/>
      <c r="I2" s="67"/>
      <c r="J2" s="67"/>
      <c r="K2" s="68"/>
      <c r="L2" s="68"/>
      <c r="M2" s="68"/>
      <c r="N2" s="68"/>
    </row>
    <row r="3" spans="1:14" s="2" customFormat="1" ht="18" customHeight="1" x14ac:dyDescent="0.25">
      <c r="C3" s="3"/>
    </row>
    <row r="4" spans="1:14" ht="15.75" x14ac:dyDescent="0.25">
      <c r="A4" s="55" t="s">
        <v>263</v>
      </c>
      <c r="B4" s="50"/>
    </row>
    <row r="5" spans="1:14" x14ac:dyDescent="0.25">
      <c r="A5" s="47" t="s">
        <v>115</v>
      </c>
      <c r="B5" s="47" t="s">
        <v>26</v>
      </c>
    </row>
    <row r="6" spans="1:14" ht="15" customHeight="1" x14ac:dyDescent="0.25">
      <c r="A6" s="78" t="s">
        <v>28</v>
      </c>
      <c r="B6" s="79"/>
    </row>
    <row r="7" spans="1:14" ht="25.5" x14ac:dyDescent="0.25">
      <c r="A7" s="8" t="s">
        <v>87</v>
      </c>
      <c r="B7" s="52" t="s">
        <v>202</v>
      </c>
    </row>
    <row r="8" spans="1:14" ht="25.5" x14ac:dyDescent="0.25">
      <c r="A8" s="8" t="s">
        <v>88</v>
      </c>
      <c r="B8" s="52" t="s">
        <v>202</v>
      </c>
    </row>
    <row r="9" spans="1:14" ht="25.5" x14ac:dyDescent="0.25">
      <c r="A9" s="8" t="s">
        <v>86</v>
      </c>
      <c r="B9" s="52" t="s">
        <v>202</v>
      </c>
      <c r="F9" s="6"/>
      <c r="G9" s="6"/>
    </row>
    <row r="10" spans="1:14" ht="25.5" x14ac:dyDescent="0.25">
      <c r="A10" s="8" t="s">
        <v>32</v>
      </c>
      <c r="B10" s="52" t="s">
        <v>203</v>
      </c>
      <c r="F10" s="6"/>
      <c r="G10" s="6"/>
    </row>
    <row r="11" spans="1:14" ht="25.5" x14ac:dyDescent="0.25">
      <c r="A11" s="8" t="s">
        <v>34</v>
      </c>
      <c r="B11" s="98" t="s">
        <v>202</v>
      </c>
      <c r="F11" s="6"/>
      <c r="G11" s="6"/>
    </row>
    <row r="12" spans="1:14" ht="25.5" x14ac:dyDescent="0.25">
      <c r="A12" s="8" t="s">
        <v>35</v>
      </c>
      <c r="B12" s="52" t="s">
        <v>202</v>
      </c>
      <c r="F12" s="6"/>
      <c r="G12" s="6"/>
    </row>
    <row r="13" spans="1:14" ht="25.5" x14ac:dyDescent="0.25">
      <c r="A13" s="8" t="s">
        <v>38</v>
      </c>
      <c r="B13" s="52" t="s">
        <v>202</v>
      </c>
      <c r="F13" s="6"/>
      <c r="G13" s="6"/>
    </row>
    <row r="14" spans="1:14" ht="25.5" x14ac:dyDescent="0.25">
      <c r="A14" s="8" t="s">
        <v>45</v>
      </c>
      <c r="B14" s="52" t="s">
        <v>202</v>
      </c>
      <c r="F14" s="6"/>
      <c r="G14" s="6"/>
    </row>
    <row r="15" spans="1:14" x14ac:dyDescent="0.25">
      <c r="A15" s="8" t="s">
        <v>36</v>
      </c>
      <c r="B15" s="105" t="s">
        <v>205</v>
      </c>
      <c r="F15" s="6"/>
      <c r="G15" s="6"/>
    </row>
    <row r="16" spans="1:14" x14ac:dyDescent="0.25">
      <c r="A16" s="8" t="s">
        <v>42</v>
      </c>
      <c r="B16" s="107"/>
      <c r="F16" s="7"/>
      <c r="G16" s="7"/>
    </row>
    <row r="17" spans="1:2" x14ac:dyDescent="0.25">
      <c r="A17" s="8" t="s">
        <v>39</v>
      </c>
      <c r="B17" s="107"/>
    </row>
    <row r="18" spans="1:2" x14ac:dyDescent="0.25">
      <c r="A18" s="8" t="s">
        <v>41</v>
      </c>
      <c r="B18" s="106"/>
    </row>
    <row r="19" spans="1:2" ht="25.5" x14ac:dyDescent="0.25">
      <c r="A19" s="8" t="s">
        <v>40</v>
      </c>
      <c r="B19" s="52" t="s">
        <v>202</v>
      </c>
    </row>
    <row r="20" spans="1:2" ht="21" customHeight="1" x14ac:dyDescent="0.25">
      <c r="A20" s="8" t="s">
        <v>111</v>
      </c>
      <c r="B20" s="105" t="s">
        <v>206</v>
      </c>
    </row>
    <row r="21" spans="1:2" ht="21" customHeight="1" x14ac:dyDescent="0.25">
      <c r="A21" s="8" t="s">
        <v>110</v>
      </c>
      <c r="B21" s="106"/>
    </row>
    <row r="22" spans="1:2" ht="25.5" x14ac:dyDescent="0.25">
      <c r="A22" s="8" t="s">
        <v>43</v>
      </c>
      <c r="B22" s="52" t="s">
        <v>202</v>
      </c>
    </row>
    <row r="23" spans="1:2" ht="25.5" x14ac:dyDescent="0.25">
      <c r="A23" s="8" t="s">
        <v>44</v>
      </c>
      <c r="B23" s="52" t="s">
        <v>208</v>
      </c>
    </row>
    <row r="24" spans="1:2" ht="25.5" x14ac:dyDescent="0.25">
      <c r="A24" s="8" t="s">
        <v>46</v>
      </c>
      <c r="B24" s="52" t="s">
        <v>202</v>
      </c>
    </row>
    <row r="25" spans="1:2" ht="25.5" x14ac:dyDescent="0.25">
      <c r="A25" s="8" t="s">
        <v>47</v>
      </c>
      <c r="B25" s="52" t="s">
        <v>202</v>
      </c>
    </row>
    <row r="26" spans="1:2" ht="25.5" x14ac:dyDescent="0.25">
      <c r="A26" s="8" t="s">
        <v>48</v>
      </c>
      <c r="B26" s="52" t="s">
        <v>202</v>
      </c>
    </row>
    <row r="27" spans="1:2" ht="25.5" x14ac:dyDescent="0.25">
      <c r="A27" s="8" t="s">
        <v>49</v>
      </c>
      <c r="B27" s="52" t="s">
        <v>213</v>
      </c>
    </row>
    <row r="28" spans="1:2" ht="25.5" x14ac:dyDescent="0.25">
      <c r="A28" s="8" t="s">
        <v>51</v>
      </c>
      <c r="B28" s="52" t="s">
        <v>214</v>
      </c>
    </row>
    <row r="29" spans="1:2" ht="25.5" customHeight="1" x14ac:dyDescent="0.25">
      <c r="A29" s="8" t="s">
        <v>53</v>
      </c>
      <c r="B29" s="52" t="s">
        <v>215</v>
      </c>
    </row>
    <row r="30" spans="1:2" ht="25.5" x14ac:dyDescent="0.25">
      <c r="A30" s="8" t="s">
        <v>54</v>
      </c>
      <c r="B30" s="52" t="s">
        <v>216</v>
      </c>
    </row>
    <row r="31" spans="1:2" ht="25.5" x14ac:dyDescent="0.25">
      <c r="A31" s="8" t="s">
        <v>55</v>
      </c>
      <c r="B31" s="52" t="s">
        <v>218</v>
      </c>
    </row>
    <row r="32" spans="1:2" ht="25.5" x14ac:dyDescent="0.25">
      <c r="A32" s="8" t="s">
        <v>109</v>
      </c>
      <c r="B32" s="52" t="s">
        <v>220</v>
      </c>
    </row>
    <row r="33" spans="1:2" x14ac:dyDescent="0.25">
      <c r="A33" s="8" t="s">
        <v>108</v>
      </c>
      <c r="B33" s="105" t="s">
        <v>222</v>
      </c>
    </row>
    <row r="34" spans="1:2" x14ac:dyDescent="0.25">
      <c r="A34" s="8" t="s">
        <v>107</v>
      </c>
      <c r="B34" s="106"/>
    </row>
    <row r="35" spans="1:2" ht="15" customHeight="1" x14ac:dyDescent="0.25">
      <c r="A35" s="78" t="s">
        <v>59</v>
      </c>
      <c r="B35" s="80"/>
    </row>
    <row r="36" spans="1:2" ht="25.5" x14ac:dyDescent="0.25">
      <c r="A36" s="8" t="s">
        <v>106</v>
      </c>
      <c r="B36" s="52" t="s">
        <v>224</v>
      </c>
    </row>
    <row r="37" spans="1:2" ht="25.5" x14ac:dyDescent="0.25">
      <c r="A37" s="8" t="s">
        <v>60</v>
      </c>
      <c r="B37" s="52" t="s">
        <v>226</v>
      </c>
    </row>
    <row r="38" spans="1:2" ht="25.5" x14ac:dyDescent="0.25">
      <c r="A38" s="8" t="s">
        <v>105</v>
      </c>
      <c r="B38" s="52" t="s">
        <v>228</v>
      </c>
    </row>
    <row r="39" spans="1:2" ht="25.5" x14ac:dyDescent="0.25">
      <c r="A39" s="8" t="s">
        <v>104</v>
      </c>
      <c r="B39" s="52" t="s">
        <v>229</v>
      </c>
    </row>
    <row r="40" spans="1:2" ht="25.5" x14ac:dyDescent="0.25">
      <c r="A40" s="8" t="s">
        <v>61</v>
      </c>
      <c r="B40" s="52" t="s">
        <v>303</v>
      </c>
    </row>
    <row r="41" spans="1:2" ht="25.5" x14ac:dyDescent="0.25">
      <c r="A41" s="8" t="s">
        <v>117</v>
      </c>
      <c r="B41" s="52" t="s">
        <v>232</v>
      </c>
    </row>
    <row r="42" spans="1:2" ht="25.5" x14ac:dyDescent="0.25">
      <c r="A42" s="8" t="s">
        <v>103</v>
      </c>
      <c r="B42" s="52" t="s">
        <v>186</v>
      </c>
    </row>
    <row r="43" spans="1:2" x14ac:dyDescent="0.25">
      <c r="A43" s="8" t="s">
        <v>102</v>
      </c>
      <c r="B43" s="105" t="s">
        <v>234</v>
      </c>
    </row>
    <row r="44" spans="1:2" x14ac:dyDescent="0.25">
      <c r="A44" s="8" t="s">
        <v>101</v>
      </c>
      <c r="B44" s="106"/>
    </row>
    <row r="45" spans="1:2" ht="25.5" x14ac:dyDescent="0.25">
      <c r="A45" s="8" t="s">
        <v>99</v>
      </c>
      <c r="B45" s="51" t="s">
        <v>187</v>
      </c>
    </row>
    <row r="46" spans="1:2" ht="27.75" x14ac:dyDescent="0.25">
      <c r="A46" s="8" t="s">
        <v>63</v>
      </c>
      <c r="B46" s="51" t="s">
        <v>311</v>
      </c>
    </row>
    <row r="47" spans="1:2" ht="25.5" x14ac:dyDescent="0.25">
      <c r="A47" s="8" t="s">
        <v>64</v>
      </c>
      <c r="B47" s="52" t="s">
        <v>236</v>
      </c>
    </row>
    <row r="48" spans="1:2" x14ac:dyDescent="0.25">
      <c r="A48" s="8" t="s">
        <v>116</v>
      </c>
      <c r="B48" s="108" t="s">
        <v>238</v>
      </c>
    </row>
    <row r="49" spans="1:2" x14ac:dyDescent="0.25">
      <c r="A49" s="8" t="s">
        <v>100</v>
      </c>
      <c r="B49" s="109"/>
    </row>
    <row r="50" spans="1:2" ht="25.5" x14ac:dyDescent="0.25">
      <c r="A50" s="8" t="s">
        <v>65</v>
      </c>
      <c r="B50" s="52" t="s">
        <v>239</v>
      </c>
    </row>
    <row r="51" spans="1:2" ht="25.5" x14ac:dyDescent="0.25">
      <c r="A51" s="8" t="s">
        <v>67</v>
      </c>
      <c r="B51" s="52" t="s">
        <v>213</v>
      </c>
    </row>
    <row r="52" spans="1:2" ht="25.5" x14ac:dyDescent="0.25">
      <c r="A52" s="8" t="s">
        <v>98</v>
      </c>
      <c r="B52" s="52" t="s">
        <v>188</v>
      </c>
    </row>
    <row r="53" spans="1:2" ht="25.5" x14ac:dyDescent="0.25">
      <c r="A53" s="8" t="s">
        <v>68</v>
      </c>
      <c r="B53" s="52" t="s">
        <v>189</v>
      </c>
    </row>
    <row r="54" spans="1:2" ht="25.5" x14ac:dyDescent="0.25">
      <c r="A54" s="8" t="s">
        <v>69</v>
      </c>
      <c r="B54" s="52" t="s">
        <v>189</v>
      </c>
    </row>
    <row r="55" spans="1:2" ht="25.5" x14ac:dyDescent="0.25">
      <c r="A55" s="8" t="s">
        <v>70</v>
      </c>
      <c r="B55" s="54" t="s">
        <v>296</v>
      </c>
    </row>
    <row r="56" spans="1:2" ht="25.5" x14ac:dyDescent="0.25">
      <c r="A56" s="8" t="s">
        <v>72</v>
      </c>
      <c r="B56" s="54" t="s">
        <v>242</v>
      </c>
    </row>
    <row r="57" spans="1:2" ht="25.5" x14ac:dyDescent="0.25">
      <c r="A57" s="8" t="s">
        <v>97</v>
      </c>
      <c r="B57" s="52" t="s">
        <v>189</v>
      </c>
    </row>
    <row r="58" spans="1:2" ht="25.5" x14ac:dyDescent="0.25">
      <c r="A58" s="8" t="s">
        <v>96</v>
      </c>
      <c r="B58" s="54" t="s">
        <v>244</v>
      </c>
    </row>
    <row r="59" spans="1:2" ht="38.25" x14ac:dyDescent="0.25">
      <c r="A59" s="8" t="s">
        <v>95</v>
      </c>
      <c r="B59" s="52" t="s">
        <v>188</v>
      </c>
    </row>
    <row r="60" spans="1:2" ht="25.5" x14ac:dyDescent="0.25">
      <c r="A60" s="8" t="s">
        <v>74</v>
      </c>
      <c r="B60" s="52" t="s">
        <v>188</v>
      </c>
    </row>
    <row r="61" spans="1:2" ht="25.5" x14ac:dyDescent="0.25">
      <c r="A61" s="8" t="s">
        <v>94</v>
      </c>
      <c r="B61" s="52" t="s">
        <v>188</v>
      </c>
    </row>
    <row r="62" spans="1:2" ht="51" x14ac:dyDescent="0.25">
      <c r="A62" s="8" t="s">
        <v>75</v>
      </c>
      <c r="B62" s="52" t="s">
        <v>190</v>
      </c>
    </row>
    <row r="63" spans="1:2" ht="25.5" x14ac:dyDescent="0.25">
      <c r="A63" s="8" t="s">
        <v>93</v>
      </c>
      <c r="B63" s="52" t="s">
        <v>189</v>
      </c>
    </row>
    <row r="64" spans="1:2" ht="25.5" x14ac:dyDescent="0.25">
      <c r="A64" s="8" t="s">
        <v>92</v>
      </c>
      <c r="B64" s="52" t="s">
        <v>235</v>
      </c>
    </row>
    <row r="65" spans="1:2" ht="51" x14ac:dyDescent="0.25">
      <c r="A65" s="8" t="s">
        <v>76</v>
      </c>
      <c r="B65" s="52" t="s">
        <v>191</v>
      </c>
    </row>
    <row r="66" spans="1:2" ht="25.5" x14ac:dyDescent="0.25">
      <c r="A66" s="8" t="s">
        <v>91</v>
      </c>
      <c r="B66" s="52" t="s">
        <v>260</v>
      </c>
    </row>
    <row r="67" spans="1:2" ht="25.5" x14ac:dyDescent="0.25">
      <c r="A67" s="8" t="s">
        <v>77</v>
      </c>
      <c r="B67" s="57" t="s">
        <v>297</v>
      </c>
    </row>
    <row r="68" spans="1:2" ht="25.5" x14ac:dyDescent="0.25">
      <c r="A68" s="8" t="s">
        <v>78</v>
      </c>
      <c r="B68" s="57" t="s">
        <v>297</v>
      </c>
    </row>
    <row r="69" spans="1:2" ht="15" customHeight="1" x14ac:dyDescent="0.25">
      <c r="A69" s="78" t="s">
        <v>79</v>
      </c>
      <c r="B69" s="79"/>
    </row>
    <row r="70" spans="1:2" ht="51" x14ac:dyDescent="0.25">
      <c r="A70" s="8" t="s">
        <v>80</v>
      </c>
      <c r="B70" s="52" t="s">
        <v>245</v>
      </c>
    </row>
    <row r="71" spans="1:2" ht="38.25" x14ac:dyDescent="0.25">
      <c r="A71" s="8" t="s">
        <v>81</v>
      </c>
      <c r="B71" s="52" t="s">
        <v>247</v>
      </c>
    </row>
    <row r="72" spans="1:2" ht="25.5" x14ac:dyDescent="0.25">
      <c r="A72" s="8" t="s">
        <v>90</v>
      </c>
      <c r="B72" s="105" t="s">
        <v>248</v>
      </c>
    </row>
    <row r="73" spans="1:2" ht="25.5" x14ac:dyDescent="0.25">
      <c r="A73" s="8" t="s">
        <v>89</v>
      </c>
      <c r="B73" s="106"/>
    </row>
    <row r="74" spans="1:2" ht="38.25" x14ac:dyDescent="0.25">
      <c r="A74" s="31" t="s">
        <v>177</v>
      </c>
      <c r="B74" s="54" t="s">
        <v>252</v>
      </c>
    </row>
    <row r="75" spans="1:2" ht="25.5" x14ac:dyDescent="0.25">
      <c r="A75" s="8" t="s">
        <v>82</v>
      </c>
      <c r="B75" s="52" t="s">
        <v>252</v>
      </c>
    </row>
    <row r="76" spans="1:2" x14ac:dyDescent="0.25">
      <c r="A76" s="8" t="s">
        <v>83</v>
      </c>
      <c r="B76" s="105" t="s">
        <v>253</v>
      </c>
    </row>
    <row r="77" spans="1:2" x14ac:dyDescent="0.25">
      <c r="A77" s="8" t="s">
        <v>85</v>
      </c>
      <c r="B77" s="106"/>
    </row>
  </sheetData>
  <mergeCells count="7">
    <mergeCell ref="B15:B18"/>
    <mergeCell ref="B20:B21"/>
    <mergeCell ref="B76:B77"/>
    <mergeCell ref="B48:B49"/>
    <mergeCell ref="B72:B73"/>
    <mergeCell ref="B33:B34"/>
    <mergeCell ref="B43:B44"/>
  </mergeCells>
  <hyperlinks>
    <hyperlink ref="A2" r:id="rId1"/>
  </hyperlinks>
  <printOptions horizontalCentered="1" verticalCentered="1"/>
  <pageMargins left="0.39370078740157483" right="0.39370078740157483" top="0.39370078740157483" bottom="0.39370078740157483" header="0.19685039370078741" footer="0.19685039370078741"/>
  <pageSetup paperSize="9" scale="66" fitToHeight="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showGridLines="0" zoomScaleNormal="100" workbookViewId="0">
      <selection activeCell="A3" sqref="A3"/>
    </sheetView>
  </sheetViews>
  <sheetFormatPr baseColWidth="10" defaultColWidth="11.42578125" defaultRowHeight="12.75" x14ac:dyDescent="0.25"/>
  <cols>
    <col min="1" max="1" width="26" style="48" customWidth="1"/>
    <col min="2" max="2" width="134.5703125" style="53" customWidth="1"/>
    <col min="3" max="4" width="11.42578125" style="48"/>
    <col min="5" max="5" width="12.7109375" style="48" bestFit="1" customWidth="1"/>
    <col min="6" max="16384" width="11.42578125" style="48"/>
  </cols>
  <sheetData>
    <row r="1" spans="1:14" s="2" customFormat="1" ht="18" customHeight="1" x14ac:dyDescent="0.2">
      <c r="A1" s="63" t="s">
        <v>118</v>
      </c>
      <c r="B1" s="69"/>
      <c r="C1" s="64"/>
      <c r="D1" s="65"/>
      <c r="E1" s="70"/>
      <c r="F1" s="69"/>
      <c r="G1" s="69"/>
      <c r="H1" s="63"/>
      <c r="I1" s="63"/>
      <c r="J1" s="63"/>
      <c r="K1" s="63"/>
      <c r="L1" s="63"/>
      <c r="M1" s="63"/>
      <c r="N1" s="63"/>
    </row>
    <row r="2" spans="1:14" s="20" customFormat="1" ht="18" customHeight="1" x14ac:dyDescent="0.25">
      <c r="A2" s="72" t="s">
        <v>119</v>
      </c>
      <c r="B2" s="71"/>
      <c r="C2" s="71"/>
      <c r="D2" s="71"/>
      <c r="E2" s="71"/>
      <c r="F2" s="71"/>
      <c r="G2" s="71"/>
      <c r="H2" s="66"/>
      <c r="I2" s="67"/>
      <c r="J2" s="67"/>
      <c r="K2" s="68"/>
      <c r="L2" s="68"/>
      <c r="M2" s="68"/>
      <c r="N2" s="68"/>
    </row>
    <row r="3" spans="1:14" s="2" customFormat="1" ht="18" customHeight="1" x14ac:dyDescent="0.25">
      <c r="C3" s="3"/>
    </row>
    <row r="4" spans="1:14" ht="18" customHeight="1" x14ac:dyDescent="0.25">
      <c r="A4" s="55" t="s">
        <v>27</v>
      </c>
      <c r="B4" s="62"/>
    </row>
    <row r="5" spans="1:14" ht="17.100000000000001" customHeight="1" x14ac:dyDescent="0.25">
      <c r="A5" s="47" t="s">
        <v>115</v>
      </c>
      <c r="B5" s="47" t="s">
        <v>27</v>
      </c>
    </row>
    <row r="6" spans="1:14" ht="17.100000000000001" customHeight="1" x14ac:dyDescent="0.25">
      <c r="A6" s="78" t="s">
        <v>28</v>
      </c>
      <c r="B6" s="79"/>
    </row>
    <row r="7" spans="1:14" ht="33.75" customHeight="1" x14ac:dyDescent="0.25">
      <c r="A7" s="81" t="s">
        <v>87</v>
      </c>
      <c r="B7" s="60" t="s">
        <v>192</v>
      </c>
    </row>
    <row r="8" spans="1:14" ht="33.75" customHeight="1" x14ac:dyDescent="0.25">
      <c r="A8" s="81" t="s">
        <v>88</v>
      </c>
      <c r="B8" s="60" t="s">
        <v>192</v>
      </c>
    </row>
    <row r="9" spans="1:14" ht="23.25" customHeight="1" x14ac:dyDescent="0.25">
      <c r="A9" s="81" t="s">
        <v>86</v>
      </c>
      <c r="B9" s="60"/>
      <c r="F9" s="6"/>
      <c r="G9" s="6"/>
    </row>
    <row r="10" spans="1:14" ht="28.5" customHeight="1" x14ac:dyDescent="0.25">
      <c r="A10" s="81" t="s">
        <v>32</v>
      </c>
      <c r="B10" s="60"/>
      <c r="F10" s="6"/>
      <c r="G10" s="6"/>
    </row>
    <row r="11" spans="1:14" ht="33.75" customHeight="1" x14ac:dyDescent="0.25">
      <c r="A11" s="81" t="s">
        <v>34</v>
      </c>
      <c r="B11" s="60" t="s">
        <v>192</v>
      </c>
      <c r="F11" s="6"/>
      <c r="G11" s="6"/>
    </row>
    <row r="12" spans="1:14" ht="33.75" customHeight="1" x14ac:dyDescent="0.25">
      <c r="A12" s="81" t="s">
        <v>35</v>
      </c>
      <c r="B12" s="60" t="s">
        <v>192</v>
      </c>
      <c r="F12" s="6"/>
      <c r="G12" s="6"/>
    </row>
    <row r="13" spans="1:14" ht="18" customHeight="1" x14ac:dyDescent="0.25">
      <c r="A13" s="81" t="s">
        <v>38</v>
      </c>
      <c r="B13" s="104" t="s">
        <v>192</v>
      </c>
      <c r="F13" s="6"/>
      <c r="G13" s="6"/>
    </row>
    <row r="14" spans="1:14" ht="18" customHeight="1" x14ac:dyDescent="0.25">
      <c r="A14" s="81" t="s">
        <v>45</v>
      </c>
      <c r="B14" s="104"/>
      <c r="F14" s="6"/>
      <c r="G14" s="6"/>
    </row>
    <row r="15" spans="1:14" ht="17.25" customHeight="1" x14ac:dyDescent="0.25">
      <c r="A15" s="81" t="s">
        <v>36</v>
      </c>
      <c r="B15" s="105" t="s">
        <v>289</v>
      </c>
      <c r="F15" s="6"/>
      <c r="G15" s="6"/>
    </row>
    <row r="16" spans="1:14" ht="17.25" customHeight="1" x14ac:dyDescent="0.25">
      <c r="A16" s="81" t="s">
        <v>42</v>
      </c>
      <c r="B16" s="107"/>
      <c r="F16" s="7"/>
      <c r="G16" s="7"/>
    </row>
    <row r="17" spans="1:4" ht="17.25" customHeight="1" x14ac:dyDescent="0.25">
      <c r="A17" s="81" t="s">
        <v>39</v>
      </c>
      <c r="B17" s="107"/>
    </row>
    <row r="18" spans="1:4" ht="17.25" customHeight="1" x14ac:dyDescent="0.25">
      <c r="A18" s="81" t="s">
        <v>41</v>
      </c>
      <c r="B18" s="106"/>
    </row>
    <row r="19" spans="1:4" ht="31.5" customHeight="1" x14ac:dyDescent="0.25">
      <c r="A19" s="81" t="s">
        <v>40</v>
      </c>
      <c r="B19" s="60" t="s">
        <v>192</v>
      </c>
    </row>
    <row r="20" spans="1:4" ht="33.75" customHeight="1" x14ac:dyDescent="0.25">
      <c r="A20" s="81" t="s">
        <v>111</v>
      </c>
      <c r="B20" s="104" t="s">
        <v>288</v>
      </c>
    </row>
    <row r="21" spans="1:4" ht="33.75" customHeight="1" x14ac:dyDescent="0.25">
      <c r="A21" s="81" t="s">
        <v>110</v>
      </c>
      <c r="B21" s="104"/>
    </row>
    <row r="22" spans="1:4" ht="33.75" customHeight="1" x14ac:dyDescent="0.25">
      <c r="A22" s="81" t="s">
        <v>43</v>
      </c>
      <c r="B22" s="60" t="s">
        <v>192</v>
      </c>
    </row>
    <row r="23" spans="1:4" ht="33.75" customHeight="1" x14ac:dyDescent="0.25">
      <c r="A23" s="81" t="s">
        <v>44</v>
      </c>
      <c r="B23" s="60"/>
    </row>
    <row r="24" spans="1:4" ht="33.75" customHeight="1" x14ac:dyDescent="0.25">
      <c r="A24" s="81" t="s">
        <v>46</v>
      </c>
      <c r="B24" s="60" t="s">
        <v>192</v>
      </c>
      <c r="D24" s="61"/>
    </row>
    <row r="25" spans="1:4" ht="33.75" customHeight="1" x14ac:dyDescent="0.25">
      <c r="A25" s="81" t="s">
        <v>47</v>
      </c>
      <c r="B25" s="60" t="s">
        <v>290</v>
      </c>
      <c r="D25" s="61"/>
    </row>
    <row r="26" spans="1:4" ht="33.75" customHeight="1" x14ac:dyDescent="0.25">
      <c r="A26" s="81" t="s">
        <v>48</v>
      </c>
      <c r="B26" s="60" t="s">
        <v>192</v>
      </c>
    </row>
    <row r="27" spans="1:4" ht="31.5" customHeight="1" x14ac:dyDescent="0.25">
      <c r="A27" s="81" t="s">
        <v>49</v>
      </c>
      <c r="B27" s="60"/>
    </row>
    <row r="28" spans="1:4" ht="31.5" customHeight="1" x14ac:dyDescent="0.25">
      <c r="A28" s="81" t="s">
        <v>51</v>
      </c>
      <c r="B28" s="60"/>
    </row>
    <row r="29" spans="1:4" ht="31.5" customHeight="1" x14ac:dyDescent="0.25">
      <c r="A29" s="81" t="s">
        <v>53</v>
      </c>
      <c r="B29" s="60"/>
    </row>
    <row r="30" spans="1:4" ht="31.5" customHeight="1" x14ac:dyDescent="0.25">
      <c r="A30" s="81" t="s">
        <v>54</v>
      </c>
      <c r="B30" s="60"/>
    </row>
    <row r="31" spans="1:4" ht="30.75" customHeight="1" x14ac:dyDescent="0.25">
      <c r="A31" s="81" t="s">
        <v>55</v>
      </c>
      <c r="B31" s="60" t="s">
        <v>192</v>
      </c>
    </row>
    <row r="32" spans="1:4" ht="30.75" customHeight="1" x14ac:dyDescent="0.25">
      <c r="A32" s="81" t="s">
        <v>109</v>
      </c>
      <c r="B32" s="60"/>
    </row>
    <row r="33" spans="1:2" ht="30.75" customHeight="1" x14ac:dyDescent="0.25">
      <c r="A33" s="81" t="s">
        <v>108</v>
      </c>
      <c r="B33" s="105"/>
    </row>
    <row r="34" spans="1:2" ht="30.75" customHeight="1" x14ac:dyDescent="0.25">
      <c r="A34" s="81" t="s">
        <v>107</v>
      </c>
      <c r="B34" s="106"/>
    </row>
    <row r="35" spans="1:2" ht="17.100000000000001" customHeight="1" x14ac:dyDescent="0.25">
      <c r="A35" s="78" t="s">
        <v>59</v>
      </c>
      <c r="B35" s="79"/>
    </row>
    <row r="36" spans="1:2" ht="31.5" customHeight="1" x14ac:dyDescent="0.25">
      <c r="A36" s="81" t="s">
        <v>106</v>
      </c>
      <c r="B36" s="60"/>
    </row>
    <row r="37" spans="1:2" ht="31.5" customHeight="1" x14ac:dyDescent="0.25">
      <c r="A37" s="81" t="s">
        <v>60</v>
      </c>
      <c r="B37" s="60"/>
    </row>
    <row r="38" spans="1:2" ht="31.5" customHeight="1" x14ac:dyDescent="0.25">
      <c r="A38" s="81" t="s">
        <v>105</v>
      </c>
      <c r="B38" s="60"/>
    </row>
    <row r="39" spans="1:2" ht="31.5" customHeight="1" x14ac:dyDescent="0.25">
      <c r="A39" s="81" t="s">
        <v>104</v>
      </c>
      <c r="B39" s="60"/>
    </row>
    <row r="40" spans="1:2" ht="52.5" customHeight="1" x14ac:dyDescent="0.25">
      <c r="A40" s="81" t="s">
        <v>61</v>
      </c>
      <c r="B40" s="60" t="s">
        <v>291</v>
      </c>
    </row>
    <row r="41" spans="1:2" ht="31.5" customHeight="1" x14ac:dyDescent="0.25">
      <c r="A41" s="81" t="s">
        <v>117</v>
      </c>
      <c r="B41" s="60"/>
    </row>
    <row r="42" spans="1:2" ht="31.5" customHeight="1" x14ac:dyDescent="0.25">
      <c r="A42" s="81" t="s">
        <v>103</v>
      </c>
      <c r="B42" s="60"/>
    </row>
    <row r="43" spans="1:2" ht="21" customHeight="1" x14ac:dyDescent="0.25">
      <c r="A43" s="81" t="s">
        <v>102</v>
      </c>
      <c r="B43" s="105" t="s">
        <v>113</v>
      </c>
    </row>
    <row r="44" spans="1:2" ht="21" customHeight="1" x14ac:dyDescent="0.25">
      <c r="A44" s="81" t="s">
        <v>101</v>
      </c>
      <c r="B44" s="106"/>
    </row>
    <row r="45" spans="1:2" ht="31.5" customHeight="1" x14ac:dyDescent="0.25">
      <c r="A45" s="81" t="s">
        <v>99</v>
      </c>
      <c r="B45" s="60"/>
    </row>
    <row r="46" spans="1:2" ht="31.5" customHeight="1" x14ac:dyDescent="0.25">
      <c r="A46" s="81" t="s">
        <v>63</v>
      </c>
      <c r="B46" s="60"/>
    </row>
    <row r="47" spans="1:2" ht="31.5" customHeight="1" x14ac:dyDescent="0.25">
      <c r="A47" s="81" t="s">
        <v>64</v>
      </c>
      <c r="B47" s="60"/>
    </row>
    <row r="48" spans="1:2" ht="31.5" customHeight="1" x14ac:dyDescent="0.25">
      <c r="A48" s="81" t="s">
        <v>116</v>
      </c>
      <c r="B48" s="8"/>
    </row>
    <row r="49" spans="1:2" ht="31.5" customHeight="1" x14ac:dyDescent="0.25">
      <c r="A49" s="81" t="s">
        <v>100</v>
      </c>
      <c r="B49" s="99"/>
    </row>
    <row r="50" spans="1:2" ht="31.5" customHeight="1" x14ac:dyDescent="0.25">
      <c r="A50" s="81" t="s">
        <v>65</v>
      </c>
      <c r="B50" s="60"/>
    </row>
    <row r="51" spans="1:2" ht="31.5" customHeight="1" x14ac:dyDescent="0.25">
      <c r="A51" s="81" t="s">
        <v>67</v>
      </c>
      <c r="B51" s="60"/>
    </row>
    <row r="52" spans="1:2" ht="31.5" customHeight="1" x14ac:dyDescent="0.25">
      <c r="A52" s="81" t="s">
        <v>98</v>
      </c>
      <c r="B52" s="60" t="s">
        <v>114</v>
      </c>
    </row>
    <row r="53" spans="1:2" ht="31.5" customHeight="1" x14ac:dyDescent="0.25">
      <c r="A53" s="81" t="s">
        <v>68</v>
      </c>
      <c r="B53" s="60" t="s">
        <v>114</v>
      </c>
    </row>
    <row r="54" spans="1:2" ht="31.5" customHeight="1" x14ac:dyDescent="0.25">
      <c r="A54" s="81" t="s">
        <v>69</v>
      </c>
      <c r="B54" s="60" t="s">
        <v>114</v>
      </c>
    </row>
    <row r="55" spans="1:2" ht="31.5" customHeight="1" x14ac:dyDescent="0.25">
      <c r="A55" s="81" t="s">
        <v>70</v>
      </c>
      <c r="B55" s="60"/>
    </row>
    <row r="56" spans="1:2" ht="31.5" customHeight="1" x14ac:dyDescent="0.25">
      <c r="A56" s="81" t="s">
        <v>72</v>
      </c>
      <c r="B56" s="60"/>
    </row>
    <row r="57" spans="1:2" ht="51.75" customHeight="1" x14ac:dyDescent="0.25">
      <c r="A57" s="81" t="s">
        <v>97</v>
      </c>
      <c r="B57" s="60" t="s">
        <v>199</v>
      </c>
    </row>
    <row r="58" spans="1:2" ht="82.5" customHeight="1" x14ac:dyDescent="0.25">
      <c r="A58" s="81" t="s">
        <v>96</v>
      </c>
      <c r="B58" s="83" t="s">
        <v>194</v>
      </c>
    </row>
    <row r="59" spans="1:2" ht="40.5" customHeight="1" x14ac:dyDescent="0.25">
      <c r="A59" s="81" t="s">
        <v>95</v>
      </c>
      <c r="B59" s="60" t="s">
        <v>195</v>
      </c>
    </row>
    <row r="60" spans="1:2" ht="30.75" customHeight="1" x14ac:dyDescent="0.25">
      <c r="A60" s="81" t="s">
        <v>74</v>
      </c>
      <c r="B60" s="60"/>
    </row>
    <row r="61" spans="1:2" ht="40.5" customHeight="1" x14ac:dyDescent="0.25">
      <c r="A61" s="81" t="s">
        <v>94</v>
      </c>
      <c r="B61" s="60" t="s">
        <v>196</v>
      </c>
    </row>
    <row r="62" spans="1:2" ht="30.75" customHeight="1" x14ac:dyDescent="0.25">
      <c r="A62" s="81" t="s">
        <v>75</v>
      </c>
      <c r="B62" s="60" t="s">
        <v>114</v>
      </c>
    </row>
    <row r="63" spans="1:2" ht="84" customHeight="1" x14ac:dyDescent="0.25">
      <c r="A63" s="81" t="s">
        <v>93</v>
      </c>
      <c r="B63" s="60" t="s">
        <v>200</v>
      </c>
    </row>
    <row r="64" spans="1:2" ht="53.25" customHeight="1" x14ac:dyDescent="0.25">
      <c r="A64" s="81" t="s">
        <v>92</v>
      </c>
      <c r="B64" s="60" t="s">
        <v>273</v>
      </c>
    </row>
    <row r="65" spans="1:2" ht="30.75" customHeight="1" x14ac:dyDescent="0.25">
      <c r="A65" s="81" t="s">
        <v>76</v>
      </c>
      <c r="B65" s="60" t="s">
        <v>114</v>
      </c>
    </row>
    <row r="66" spans="1:2" ht="30.75" customHeight="1" x14ac:dyDescent="0.25">
      <c r="A66" s="81" t="s">
        <v>91</v>
      </c>
      <c r="B66" s="60" t="s">
        <v>261</v>
      </c>
    </row>
    <row r="67" spans="1:2" ht="31.5" customHeight="1" x14ac:dyDescent="0.25">
      <c r="A67" s="81" t="s">
        <v>77</v>
      </c>
      <c r="B67" s="60"/>
    </row>
    <row r="68" spans="1:2" ht="35.25" customHeight="1" x14ac:dyDescent="0.25">
      <c r="A68" s="81" t="s">
        <v>78</v>
      </c>
      <c r="B68" s="60" t="s">
        <v>197</v>
      </c>
    </row>
    <row r="69" spans="1:2" ht="17.100000000000001" customHeight="1" x14ac:dyDescent="0.25">
      <c r="A69" s="78" t="s">
        <v>79</v>
      </c>
      <c r="B69" s="79"/>
    </row>
    <row r="70" spans="1:2" ht="51" x14ac:dyDescent="0.25">
      <c r="A70" s="81" t="s">
        <v>80</v>
      </c>
      <c r="B70" s="60"/>
    </row>
    <row r="71" spans="1:2" ht="38.25" x14ac:dyDescent="0.25">
      <c r="A71" s="81" t="s">
        <v>81</v>
      </c>
      <c r="B71" s="60" t="s">
        <v>292</v>
      </c>
    </row>
    <row r="72" spans="1:2" ht="46.5" customHeight="1" x14ac:dyDescent="0.25">
      <c r="A72" s="81" t="s">
        <v>90</v>
      </c>
      <c r="B72" s="104" t="s">
        <v>201</v>
      </c>
    </row>
    <row r="73" spans="1:2" ht="49.5" customHeight="1" x14ac:dyDescent="0.25">
      <c r="A73" s="81" t="s">
        <v>89</v>
      </c>
      <c r="B73" s="104"/>
    </row>
    <row r="74" spans="1:2" ht="44.25" customHeight="1" x14ac:dyDescent="0.25">
      <c r="A74" s="82" t="s">
        <v>177</v>
      </c>
      <c r="B74" s="60" t="s">
        <v>176</v>
      </c>
    </row>
    <row r="75" spans="1:2" ht="29.25" customHeight="1" x14ac:dyDescent="0.25">
      <c r="A75" s="81" t="s">
        <v>82</v>
      </c>
      <c r="B75" s="60"/>
    </row>
    <row r="76" spans="1:2" ht="29.25" customHeight="1" x14ac:dyDescent="0.25">
      <c r="A76" s="81" t="s">
        <v>83</v>
      </c>
      <c r="B76" s="60" t="s">
        <v>198</v>
      </c>
    </row>
    <row r="77" spans="1:2" ht="29.25" customHeight="1" x14ac:dyDescent="0.25">
      <c r="A77" s="81" t="s">
        <v>85</v>
      </c>
      <c r="B77" s="60" t="s">
        <v>198</v>
      </c>
    </row>
  </sheetData>
  <mergeCells count="6">
    <mergeCell ref="B72:B73"/>
    <mergeCell ref="B33:B34"/>
    <mergeCell ref="B43:B44"/>
    <mergeCell ref="B13:B14"/>
    <mergeCell ref="B15:B18"/>
    <mergeCell ref="B20:B21"/>
  </mergeCells>
  <hyperlinks>
    <hyperlink ref="A2" r:id="rId1"/>
  </hyperlinks>
  <printOptions horizontalCentered="1" verticalCentered="1"/>
  <pageMargins left="0.39370078740157483" right="0.39370078740157483" top="0.39370078740157483" bottom="0.39370078740157483" header="0.19685039370078741" footer="0.19685039370078741"/>
  <pageSetup paperSize="9" scale="59" fitToHeight="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17</vt:i4>
      </vt:variant>
    </vt:vector>
  </HeadingPairs>
  <TitlesOfParts>
    <vt:vector size="27" baseType="lpstr">
      <vt:lpstr>Datos_nacionales</vt:lpstr>
      <vt:lpstr>2018</vt:lpstr>
      <vt:lpstr>2019</vt:lpstr>
      <vt:lpstr>2020</vt:lpstr>
      <vt:lpstr>2021</vt:lpstr>
      <vt:lpstr>2022</vt:lpstr>
      <vt:lpstr>Fuentes_links_descarga</vt:lpstr>
      <vt:lpstr>Fuentes_sitios_WEB</vt:lpstr>
      <vt:lpstr>Observaciones y Notas</vt:lpstr>
      <vt:lpstr>Nomenclador</vt:lpstr>
      <vt:lpstr>'2018'!Área_de_impresión</vt:lpstr>
      <vt:lpstr>'2019'!Área_de_impresión</vt:lpstr>
      <vt:lpstr>'2020'!Área_de_impresión</vt:lpstr>
      <vt:lpstr>'2021'!Área_de_impresión</vt:lpstr>
      <vt:lpstr>'2022'!Área_de_impresión</vt:lpstr>
      <vt:lpstr>Datos_nacionales!Área_de_impresión</vt:lpstr>
      <vt:lpstr>Fuentes_links_descarga!Área_de_impresión</vt:lpstr>
      <vt:lpstr>Fuentes_sitios_WEB!Área_de_impresión</vt:lpstr>
      <vt:lpstr>'Observaciones y Notas'!Área_de_impresión</vt:lpstr>
      <vt:lpstr>'2018'!Títulos_a_imprimir</vt:lpstr>
      <vt:lpstr>'2019'!Títulos_a_imprimir</vt:lpstr>
      <vt:lpstr>'2020'!Títulos_a_imprimir</vt:lpstr>
      <vt:lpstr>'2021'!Títulos_a_imprimir</vt:lpstr>
      <vt:lpstr>'2022'!Títulos_a_imprimir</vt:lpstr>
      <vt:lpstr>Fuentes_links_descarga!Títulos_a_imprimir</vt:lpstr>
      <vt:lpstr>Fuentes_sitios_WEB!Títulos_a_imprimir</vt:lpstr>
      <vt:lpstr>'Observaciones y Notas'!Títulos_a_imprimir</vt:lpstr>
    </vt:vector>
  </TitlesOfParts>
  <Company>MECON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Perilli</dc:creator>
  <cp:lastModifiedBy>Analia Valeria Fortes</cp:lastModifiedBy>
  <cp:lastPrinted>2024-02-01T19:58:25Z</cp:lastPrinted>
  <dcterms:created xsi:type="dcterms:W3CDTF">2023-08-04T13:41:19Z</dcterms:created>
  <dcterms:modified xsi:type="dcterms:W3CDTF">2024-02-19T17:05:57Z</dcterms:modified>
</cp:coreProperties>
</file>